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x-e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ABUELA\PLANILLAS EXCEL\"/>
    </mc:Choice>
  </mc:AlternateContent>
  <xr:revisionPtr revIDLastSave="0" documentId="8_{6917DF81-B514-40AE-9459-4D5E37750D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dido La Abuela Emma" sheetId="1" r:id="rId1"/>
  </sheets>
  <definedNames>
    <definedName name="_xlnm._FilterDatabase" localSheetId="0" hidden="1">'Pedido La Abuela Emma'!$A$21:$V$178</definedName>
    <definedName name="_xlnm.Print_Area" localSheetId="0">'Pedido La Abuela Emma'!$A$15:$I$172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7" i="1" l="1"/>
  <c r="F177" i="1"/>
  <c r="E177" i="1"/>
  <c r="C177" i="1"/>
  <c r="B177" i="1"/>
  <c r="I176" i="1"/>
  <c r="F176" i="1"/>
  <c r="E176" i="1"/>
  <c r="C176" i="1"/>
  <c r="B176" i="1"/>
  <c r="I175" i="1"/>
  <c r="F175" i="1"/>
  <c r="E175" i="1"/>
  <c r="C175" i="1"/>
  <c r="B175" i="1"/>
  <c r="C132" i="1"/>
  <c r="B132" i="1"/>
  <c r="F132" i="1"/>
  <c r="I132" i="1"/>
  <c r="E132" i="1"/>
  <c r="I150" i="1"/>
  <c r="F150" i="1"/>
  <c r="E150" i="1"/>
  <c r="C150" i="1"/>
  <c r="B150" i="1"/>
  <c r="I149" i="1"/>
  <c r="F149" i="1"/>
  <c r="E149" i="1"/>
  <c r="C149" i="1"/>
  <c r="B149" i="1"/>
  <c r="F24" i="1" l="1"/>
  <c r="F25" i="1"/>
  <c r="F26" i="1"/>
  <c r="F27" i="1"/>
  <c r="F28" i="1"/>
  <c r="F29" i="1"/>
  <c r="F30" i="1"/>
  <c r="F31" i="1"/>
  <c r="F32" i="1"/>
  <c r="F167" i="1"/>
  <c r="F168" i="1"/>
  <c r="F169" i="1"/>
  <c r="F170" i="1"/>
  <c r="F171" i="1"/>
  <c r="I171" i="1"/>
  <c r="E171" i="1"/>
  <c r="C171" i="1"/>
  <c r="B171" i="1"/>
  <c r="I170" i="1"/>
  <c r="E170" i="1"/>
  <c r="C170" i="1"/>
  <c r="B170" i="1"/>
  <c r="I169" i="1"/>
  <c r="E169" i="1"/>
  <c r="C169" i="1"/>
  <c r="B169" i="1"/>
  <c r="I168" i="1"/>
  <c r="E168" i="1"/>
  <c r="C168" i="1"/>
  <c r="B168" i="1"/>
  <c r="I167" i="1"/>
  <c r="E167" i="1"/>
  <c r="C167" i="1"/>
  <c r="B167" i="1"/>
  <c r="I32" i="1"/>
  <c r="E32" i="1"/>
  <c r="C32" i="1"/>
  <c r="B32" i="1"/>
  <c r="I31" i="1"/>
  <c r="E31" i="1"/>
  <c r="C31" i="1"/>
  <c r="B31" i="1"/>
  <c r="I30" i="1"/>
  <c r="E30" i="1"/>
  <c r="C30" i="1"/>
  <c r="B30" i="1"/>
  <c r="I29" i="1"/>
  <c r="E29" i="1"/>
  <c r="C29" i="1"/>
  <c r="B29" i="1"/>
  <c r="I28" i="1"/>
  <c r="E28" i="1"/>
  <c r="C28" i="1"/>
  <c r="B28" i="1"/>
  <c r="I27" i="1"/>
  <c r="E27" i="1"/>
  <c r="C27" i="1"/>
  <c r="B27" i="1"/>
  <c r="I26" i="1"/>
  <c r="E26" i="1"/>
  <c r="C26" i="1"/>
  <c r="B26" i="1"/>
  <c r="I25" i="1"/>
  <c r="E25" i="1"/>
  <c r="C25" i="1"/>
  <c r="B25" i="1"/>
  <c r="I24" i="1"/>
  <c r="E24" i="1"/>
  <c r="C24" i="1"/>
  <c r="B24" i="1"/>
  <c r="F146" i="1" l="1"/>
  <c r="F157" i="1"/>
  <c r="I157" i="1"/>
  <c r="E157" i="1"/>
  <c r="C157" i="1"/>
  <c r="B157" i="1"/>
  <c r="I146" i="1"/>
  <c r="E146" i="1"/>
  <c r="C146" i="1"/>
  <c r="B146" i="1"/>
  <c r="F112" i="1" l="1"/>
  <c r="I112" i="1"/>
  <c r="E112" i="1"/>
  <c r="C112" i="1"/>
  <c r="B112" i="1"/>
  <c r="F111" i="1"/>
  <c r="I111" i="1"/>
  <c r="E111" i="1"/>
  <c r="C111" i="1"/>
  <c r="B111" i="1"/>
  <c r="F110" i="1"/>
  <c r="I110" i="1"/>
  <c r="E110" i="1"/>
  <c r="C110" i="1"/>
  <c r="B110" i="1"/>
  <c r="B181" i="1" l="1"/>
  <c r="E178" i="1"/>
  <c r="C178" i="1"/>
  <c r="I178" i="1"/>
  <c r="F178" i="1"/>
  <c r="B178" i="1"/>
  <c r="C174" i="1"/>
  <c r="I174" i="1"/>
  <c r="F174" i="1"/>
  <c r="E174" i="1"/>
  <c r="B174" i="1"/>
  <c r="E173" i="1"/>
  <c r="C173" i="1"/>
  <c r="I173" i="1"/>
  <c r="F173" i="1"/>
  <c r="B173" i="1"/>
  <c r="C172" i="1"/>
  <c r="I172" i="1"/>
  <c r="F172" i="1"/>
  <c r="E172" i="1"/>
  <c r="B172" i="1"/>
  <c r="E166" i="1"/>
  <c r="C166" i="1"/>
  <c r="I166" i="1"/>
  <c r="F166" i="1"/>
  <c r="B166" i="1"/>
  <c r="E165" i="1"/>
  <c r="C165" i="1"/>
  <c r="I165" i="1"/>
  <c r="F165" i="1"/>
  <c r="B165" i="1"/>
  <c r="E164" i="1"/>
  <c r="C164" i="1"/>
  <c r="I164" i="1"/>
  <c r="F164" i="1"/>
  <c r="B164" i="1"/>
  <c r="E163" i="1"/>
  <c r="C163" i="1"/>
  <c r="I163" i="1"/>
  <c r="F163" i="1"/>
  <c r="B163" i="1"/>
  <c r="E162" i="1"/>
  <c r="I162" i="1"/>
  <c r="F162" i="1"/>
  <c r="C162" i="1"/>
  <c r="B162" i="1"/>
  <c r="E161" i="1"/>
  <c r="C161" i="1"/>
  <c r="I161" i="1"/>
  <c r="F161" i="1"/>
  <c r="B161" i="1"/>
  <c r="E160" i="1"/>
  <c r="C160" i="1"/>
  <c r="I160" i="1"/>
  <c r="F160" i="1"/>
  <c r="B160" i="1"/>
  <c r="E159" i="1"/>
  <c r="C159" i="1"/>
  <c r="I159" i="1"/>
  <c r="F159" i="1"/>
  <c r="B159" i="1"/>
  <c r="E158" i="1"/>
  <c r="C158" i="1"/>
  <c r="I158" i="1"/>
  <c r="F158" i="1"/>
  <c r="B158" i="1"/>
  <c r="E156" i="1"/>
  <c r="C156" i="1"/>
  <c r="I156" i="1"/>
  <c r="F156" i="1"/>
  <c r="B156" i="1"/>
  <c r="E155" i="1"/>
  <c r="C155" i="1"/>
  <c r="I155" i="1"/>
  <c r="F155" i="1"/>
  <c r="B155" i="1"/>
  <c r="E154" i="1"/>
  <c r="C154" i="1"/>
  <c r="I154" i="1"/>
  <c r="F154" i="1"/>
  <c r="B154" i="1"/>
  <c r="E153" i="1"/>
  <c r="C153" i="1"/>
  <c r="I153" i="1"/>
  <c r="F153" i="1"/>
  <c r="B153" i="1"/>
  <c r="E152" i="1"/>
  <c r="C152" i="1"/>
  <c r="I152" i="1"/>
  <c r="F152" i="1"/>
  <c r="B152" i="1"/>
  <c r="E151" i="1"/>
  <c r="C151" i="1"/>
  <c r="I151" i="1"/>
  <c r="F151" i="1"/>
  <c r="B151" i="1"/>
  <c r="I148" i="1"/>
  <c r="F148" i="1"/>
  <c r="E148" i="1"/>
  <c r="C148" i="1"/>
  <c r="B148" i="1"/>
  <c r="E147" i="1"/>
  <c r="C147" i="1"/>
  <c r="I147" i="1"/>
  <c r="F147" i="1"/>
  <c r="B147" i="1"/>
  <c r="I145" i="1"/>
  <c r="F145" i="1"/>
  <c r="E145" i="1"/>
  <c r="C145" i="1"/>
  <c r="B145" i="1"/>
  <c r="E144" i="1"/>
  <c r="I144" i="1"/>
  <c r="F144" i="1"/>
  <c r="C144" i="1"/>
  <c r="B144" i="1"/>
  <c r="E143" i="1"/>
  <c r="C143" i="1"/>
  <c r="I143" i="1"/>
  <c r="F143" i="1"/>
  <c r="B143" i="1"/>
  <c r="E142" i="1"/>
  <c r="C142" i="1"/>
  <c r="I142" i="1"/>
  <c r="F142" i="1"/>
  <c r="B142" i="1"/>
  <c r="C141" i="1"/>
  <c r="I141" i="1"/>
  <c r="F141" i="1"/>
  <c r="E141" i="1"/>
  <c r="B141" i="1"/>
  <c r="E140" i="1"/>
  <c r="C140" i="1"/>
  <c r="I140" i="1"/>
  <c r="F140" i="1"/>
  <c r="B140" i="1"/>
  <c r="E133" i="1"/>
  <c r="C133" i="1"/>
  <c r="I133" i="1"/>
  <c r="F133" i="1"/>
  <c r="B133" i="1"/>
  <c r="E131" i="1"/>
  <c r="C131" i="1"/>
  <c r="I131" i="1"/>
  <c r="F131" i="1"/>
  <c r="B131" i="1"/>
  <c r="E130" i="1"/>
  <c r="C130" i="1"/>
  <c r="I130" i="1"/>
  <c r="F130" i="1"/>
  <c r="B130" i="1"/>
  <c r="E129" i="1"/>
  <c r="C129" i="1"/>
  <c r="I129" i="1"/>
  <c r="F129" i="1"/>
  <c r="B129" i="1"/>
  <c r="E128" i="1"/>
  <c r="C128" i="1"/>
  <c r="I128" i="1"/>
  <c r="F128" i="1"/>
  <c r="B128" i="1"/>
  <c r="E127" i="1"/>
  <c r="C127" i="1"/>
  <c r="I127" i="1"/>
  <c r="F127" i="1"/>
  <c r="B127" i="1"/>
  <c r="E126" i="1"/>
  <c r="C126" i="1"/>
  <c r="I126" i="1"/>
  <c r="F126" i="1"/>
  <c r="B126" i="1"/>
  <c r="E125" i="1"/>
  <c r="C125" i="1"/>
  <c r="I125" i="1"/>
  <c r="F125" i="1"/>
  <c r="B125" i="1"/>
  <c r="E124" i="1"/>
  <c r="I124" i="1"/>
  <c r="F124" i="1"/>
  <c r="C124" i="1"/>
  <c r="B124" i="1"/>
  <c r="E123" i="1"/>
  <c r="C123" i="1"/>
  <c r="I123" i="1"/>
  <c r="F123" i="1"/>
  <c r="B123" i="1"/>
  <c r="F122" i="1"/>
  <c r="E122" i="1"/>
  <c r="C122" i="1"/>
  <c r="I122" i="1"/>
  <c r="B122" i="1"/>
  <c r="F121" i="1"/>
  <c r="E121" i="1"/>
  <c r="C121" i="1"/>
  <c r="I121" i="1"/>
  <c r="B121" i="1"/>
  <c r="E120" i="1"/>
  <c r="C120" i="1"/>
  <c r="I120" i="1"/>
  <c r="F120" i="1"/>
  <c r="B120" i="1"/>
  <c r="F119" i="1"/>
  <c r="E119" i="1"/>
  <c r="C119" i="1"/>
  <c r="I119" i="1"/>
  <c r="B119" i="1"/>
  <c r="F118" i="1"/>
  <c r="E118" i="1"/>
  <c r="C118" i="1"/>
  <c r="I118" i="1"/>
  <c r="B118" i="1"/>
  <c r="F117" i="1"/>
  <c r="E117" i="1"/>
  <c r="C117" i="1"/>
  <c r="I117" i="1"/>
  <c r="B117" i="1"/>
  <c r="F116" i="1"/>
  <c r="E116" i="1"/>
  <c r="C116" i="1"/>
  <c r="I116" i="1"/>
  <c r="B116" i="1"/>
  <c r="F115" i="1"/>
  <c r="E115" i="1"/>
  <c r="C115" i="1"/>
  <c r="I115" i="1"/>
  <c r="B115" i="1"/>
  <c r="F114" i="1"/>
  <c r="E114" i="1"/>
  <c r="I114" i="1"/>
  <c r="C114" i="1"/>
  <c r="B114" i="1"/>
  <c r="F113" i="1"/>
  <c r="E113" i="1"/>
  <c r="C113" i="1"/>
  <c r="I113" i="1"/>
  <c r="B113" i="1"/>
  <c r="F109" i="1"/>
  <c r="E109" i="1"/>
  <c r="I109" i="1"/>
  <c r="C109" i="1"/>
  <c r="B109" i="1"/>
  <c r="F108" i="1"/>
  <c r="E108" i="1"/>
  <c r="C108" i="1"/>
  <c r="I108" i="1"/>
  <c r="B108" i="1"/>
  <c r="F107" i="1"/>
  <c r="E107" i="1"/>
  <c r="C107" i="1"/>
  <c r="I107" i="1"/>
  <c r="B107" i="1"/>
  <c r="F106" i="1"/>
  <c r="E106" i="1"/>
  <c r="C106" i="1"/>
  <c r="I106" i="1"/>
  <c r="B106" i="1"/>
  <c r="F105" i="1"/>
  <c r="E105" i="1"/>
  <c r="C105" i="1"/>
  <c r="I105" i="1"/>
  <c r="B105" i="1"/>
  <c r="F104" i="1"/>
  <c r="E104" i="1"/>
  <c r="C104" i="1"/>
  <c r="I104" i="1"/>
  <c r="B104" i="1"/>
  <c r="E103" i="1"/>
  <c r="C103" i="1"/>
  <c r="I103" i="1"/>
  <c r="F103" i="1"/>
  <c r="B103" i="1"/>
  <c r="F102" i="1"/>
  <c r="E102" i="1"/>
  <c r="C102" i="1"/>
  <c r="I102" i="1"/>
  <c r="B102" i="1"/>
  <c r="E101" i="1"/>
  <c r="C101" i="1"/>
  <c r="I101" i="1"/>
  <c r="F101" i="1"/>
  <c r="B101" i="1"/>
  <c r="F100" i="1"/>
  <c r="E100" i="1"/>
  <c r="C100" i="1"/>
  <c r="I100" i="1"/>
  <c r="B100" i="1"/>
  <c r="E99" i="1"/>
  <c r="C99" i="1"/>
  <c r="I99" i="1"/>
  <c r="F99" i="1"/>
  <c r="B99" i="1"/>
  <c r="F98" i="1"/>
  <c r="E98" i="1"/>
  <c r="I98" i="1"/>
  <c r="C98" i="1"/>
  <c r="B98" i="1"/>
  <c r="F97" i="1"/>
  <c r="E97" i="1"/>
  <c r="C97" i="1"/>
  <c r="I97" i="1"/>
  <c r="B97" i="1"/>
  <c r="F96" i="1"/>
  <c r="E96" i="1"/>
  <c r="I96" i="1"/>
  <c r="C96" i="1"/>
  <c r="B96" i="1"/>
  <c r="F95" i="1"/>
  <c r="E95" i="1"/>
  <c r="C95" i="1"/>
  <c r="I95" i="1"/>
  <c r="B95" i="1"/>
  <c r="F94" i="1"/>
  <c r="E94" i="1"/>
  <c r="C94" i="1"/>
  <c r="I94" i="1"/>
  <c r="B94" i="1"/>
  <c r="E93" i="1"/>
  <c r="C93" i="1"/>
  <c r="I93" i="1"/>
  <c r="F93" i="1"/>
  <c r="B93" i="1"/>
  <c r="F92" i="1"/>
  <c r="E92" i="1"/>
  <c r="C92" i="1"/>
  <c r="I92" i="1"/>
  <c r="B92" i="1"/>
  <c r="E91" i="1"/>
  <c r="C91" i="1"/>
  <c r="I91" i="1"/>
  <c r="F91" i="1"/>
  <c r="B91" i="1"/>
  <c r="F90" i="1"/>
  <c r="E90" i="1"/>
  <c r="C90" i="1"/>
  <c r="I90" i="1"/>
  <c r="B90" i="1"/>
  <c r="E89" i="1"/>
  <c r="C89" i="1"/>
  <c r="I89" i="1"/>
  <c r="F89" i="1"/>
  <c r="B89" i="1"/>
  <c r="F88" i="1"/>
  <c r="E88" i="1"/>
  <c r="C88" i="1"/>
  <c r="I88" i="1"/>
  <c r="B88" i="1"/>
  <c r="E87" i="1"/>
  <c r="C87" i="1"/>
  <c r="I87" i="1"/>
  <c r="F87" i="1"/>
  <c r="B87" i="1"/>
  <c r="F86" i="1"/>
  <c r="E86" i="1"/>
  <c r="C86" i="1"/>
  <c r="I86" i="1"/>
  <c r="B86" i="1"/>
  <c r="F85" i="1"/>
  <c r="E85" i="1"/>
  <c r="C85" i="1"/>
  <c r="I85" i="1"/>
  <c r="B85" i="1"/>
  <c r="F84" i="1"/>
  <c r="E84" i="1"/>
  <c r="C84" i="1"/>
  <c r="I84" i="1"/>
  <c r="B84" i="1"/>
  <c r="E83" i="1"/>
  <c r="C83" i="1"/>
  <c r="I83" i="1"/>
  <c r="F83" i="1"/>
  <c r="B83" i="1"/>
  <c r="F82" i="1"/>
  <c r="E82" i="1"/>
  <c r="C82" i="1"/>
  <c r="I82" i="1"/>
  <c r="B82" i="1"/>
  <c r="F81" i="1"/>
  <c r="E81" i="1"/>
  <c r="I81" i="1"/>
  <c r="C81" i="1"/>
  <c r="B81" i="1"/>
  <c r="F80" i="1"/>
  <c r="E80" i="1"/>
  <c r="C80" i="1"/>
  <c r="I80" i="1"/>
  <c r="B80" i="1"/>
  <c r="F79" i="1"/>
  <c r="E79" i="1"/>
  <c r="I79" i="1"/>
  <c r="C79" i="1"/>
  <c r="B79" i="1"/>
  <c r="F78" i="1"/>
  <c r="E78" i="1"/>
  <c r="C78" i="1"/>
  <c r="I78" i="1"/>
  <c r="B78" i="1"/>
  <c r="F77" i="1"/>
  <c r="E77" i="1"/>
  <c r="C77" i="1"/>
  <c r="I77" i="1"/>
  <c r="B77" i="1"/>
  <c r="F76" i="1"/>
  <c r="E76" i="1"/>
  <c r="C76" i="1"/>
  <c r="I76" i="1"/>
  <c r="B76" i="1"/>
  <c r="F75" i="1"/>
  <c r="E75" i="1"/>
  <c r="C75" i="1"/>
  <c r="I75" i="1"/>
  <c r="B75" i="1"/>
  <c r="F74" i="1"/>
  <c r="E74" i="1"/>
  <c r="C74" i="1"/>
  <c r="I74" i="1"/>
  <c r="B74" i="1"/>
  <c r="E73" i="1"/>
  <c r="C73" i="1"/>
  <c r="I73" i="1"/>
  <c r="F73" i="1"/>
  <c r="B73" i="1"/>
  <c r="F72" i="1"/>
  <c r="E72" i="1"/>
  <c r="C72" i="1"/>
  <c r="I72" i="1"/>
  <c r="B72" i="1"/>
  <c r="F71" i="1"/>
  <c r="E71" i="1"/>
  <c r="C71" i="1"/>
  <c r="I71" i="1"/>
  <c r="B71" i="1"/>
  <c r="F70" i="1"/>
  <c r="E70" i="1"/>
  <c r="C70" i="1"/>
  <c r="I70" i="1"/>
  <c r="B70" i="1"/>
  <c r="E69" i="1"/>
  <c r="C69" i="1"/>
  <c r="I69" i="1"/>
  <c r="F69" i="1"/>
  <c r="B69" i="1"/>
  <c r="F68" i="1"/>
  <c r="E68" i="1"/>
  <c r="C68" i="1"/>
  <c r="I68" i="1"/>
  <c r="B68" i="1"/>
  <c r="E67" i="1"/>
  <c r="C67" i="1"/>
  <c r="I67" i="1"/>
  <c r="F67" i="1"/>
  <c r="B67" i="1"/>
  <c r="F139" i="1"/>
  <c r="E139" i="1"/>
  <c r="I139" i="1"/>
  <c r="C139" i="1"/>
  <c r="B139" i="1"/>
  <c r="E138" i="1"/>
  <c r="C138" i="1"/>
  <c r="I138" i="1"/>
  <c r="F138" i="1"/>
  <c r="B138" i="1"/>
  <c r="F137" i="1"/>
  <c r="E137" i="1"/>
  <c r="C137" i="1"/>
  <c r="I137" i="1"/>
  <c r="B137" i="1"/>
  <c r="E136" i="1"/>
  <c r="C136" i="1"/>
  <c r="I136" i="1"/>
  <c r="F136" i="1"/>
  <c r="B136" i="1"/>
  <c r="F135" i="1"/>
  <c r="E135" i="1"/>
  <c r="C135" i="1"/>
  <c r="I135" i="1"/>
  <c r="B135" i="1"/>
  <c r="F134" i="1"/>
  <c r="E134" i="1"/>
  <c r="C134" i="1"/>
  <c r="I134" i="1"/>
  <c r="B134" i="1"/>
  <c r="F66" i="1"/>
  <c r="E66" i="1"/>
  <c r="C66" i="1"/>
  <c r="I66" i="1"/>
  <c r="B66" i="1"/>
  <c r="E65" i="1"/>
  <c r="C65" i="1"/>
  <c r="I65" i="1"/>
  <c r="F65" i="1"/>
  <c r="B65" i="1"/>
  <c r="F64" i="1"/>
  <c r="E64" i="1"/>
  <c r="C64" i="1"/>
  <c r="I64" i="1"/>
  <c r="B64" i="1"/>
  <c r="F63" i="1"/>
  <c r="E63" i="1"/>
  <c r="C63" i="1"/>
  <c r="I63" i="1"/>
  <c r="B63" i="1"/>
  <c r="F62" i="1"/>
  <c r="E62" i="1"/>
  <c r="C62" i="1"/>
  <c r="I62" i="1"/>
  <c r="B62" i="1"/>
  <c r="E61" i="1"/>
  <c r="C61" i="1"/>
  <c r="I61" i="1"/>
  <c r="F61" i="1"/>
  <c r="B61" i="1"/>
  <c r="F60" i="1"/>
  <c r="E60" i="1"/>
  <c r="C60" i="1"/>
  <c r="I60" i="1"/>
  <c r="B60" i="1"/>
  <c r="E59" i="1"/>
  <c r="C59" i="1"/>
  <c r="I59" i="1"/>
  <c r="F59" i="1"/>
  <c r="B59" i="1"/>
  <c r="F58" i="1"/>
  <c r="E58" i="1"/>
  <c r="C58" i="1"/>
  <c r="I58" i="1"/>
  <c r="B58" i="1"/>
  <c r="F57" i="1"/>
  <c r="E57" i="1"/>
  <c r="C57" i="1"/>
  <c r="I57" i="1"/>
  <c r="B57" i="1"/>
  <c r="F56" i="1"/>
  <c r="E56" i="1"/>
  <c r="C56" i="1"/>
  <c r="I56" i="1"/>
  <c r="B56" i="1"/>
  <c r="E55" i="1"/>
  <c r="C55" i="1"/>
  <c r="I55" i="1"/>
  <c r="F55" i="1"/>
  <c r="B55" i="1"/>
  <c r="F54" i="1"/>
  <c r="E54" i="1"/>
  <c r="C54" i="1"/>
  <c r="I54" i="1"/>
  <c r="B54" i="1"/>
  <c r="F53" i="1"/>
  <c r="E53" i="1"/>
  <c r="C53" i="1"/>
  <c r="I53" i="1"/>
  <c r="B53" i="1"/>
  <c r="F52" i="1"/>
  <c r="E52" i="1"/>
  <c r="C52" i="1"/>
  <c r="I52" i="1"/>
  <c r="B52" i="1"/>
  <c r="F51" i="1"/>
  <c r="E51" i="1"/>
  <c r="C51" i="1"/>
  <c r="I51" i="1"/>
  <c r="B51" i="1"/>
  <c r="F50" i="1"/>
  <c r="E50" i="1"/>
  <c r="C50" i="1"/>
  <c r="I50" i="1"/>
  <c r="B50" i="1"/>
  <c r="F49" i="1"/>
  <c r="E49" i="1"/>
  <c r="C49" i="1"/>
  <c r="I49" i="1"/>
  <c r="B49" i="1"/>
  <c r="F48" i="1"/>
  <c r="E48" i="1"/>
  <c r="C48" i="1"/>
  <c r="I48" i="1"/>
  <c r="B48" i="1"/>
  <c r="I47" i="1"/>
  <c r="F47" i="1"/>
  <c r="E47" i="1"/>
  <c r="C47" i="1"/>
  <c r="B47" i="1"/>
  <c r="F46" i="1"/>
  <c r="E46" i="1"/>
  <c r="C46" i="1"/>
  <c r="I46" i="1"/>
  <c r="B46" i="1"/>
  <c r="F45" i="1"/>
  <c r="E45" i="1"/>
  <c r="C45" i="1"/>
  <c r="I45" i="1"/>
  <c r="B45" i="1"/>
  <c r="E44" i="1"/>
  <c r="C44" i="1"/>
  <c r="I44" i="1"/>
  <c r="F44" i="1"/>
  <c r="B44" i="1"/>
  <c r="F43" i="1"/>
  <c r="E43" i="1"/>
  <c r="C43" i="1"/>
  <c r="I43" i="1"/>
  <c r="B43" i="1"/>
  <c r="F42" i="1"/>
  <c r="E42" i="1"/>
  <c r="C42" i="1"/>
  <c r="I42" i="1"/>
  <c r="B42" i="1"/>
  <c r="F41" i="1"/>
  <c r="E41" i="1"/>
  <c r="C41" i="1"/>
  <c r="I41" i="1"/>
  <c r="B41" i="1"/>
  <c r="F40" i="1"/>
  <c r="E40" i="1"/>
  <c r="I40" i="1"/>
  <c r="C40" i="1"/>
  <c r="B40" i="1"/>
  <c r="F39" i="1"/>
  <c r="E39" i="1"/>
  <c r="C39" i="1"/>
  <c r="I39" i="1"/>
  <c r="B39" i="1"/>
  <c r="F38" i="1"/>
  <c r="E38" i="1"/>
  <c r="C38" i="1"/>
  <c r="I38" i="1"/>
  <c r="B38" i="1"/>
  <c r="F37" i="1"/>
  <c r="C37" i="1"/>
  <c r="I37" i="1"/>
  <c r="E37" i="1"/>
  <c r="B37" i="1"/>
  <c r="F36" i="1"/>
  <c r="E36" i="1"/>
  <c r="C36" i="1"/>
  <c r="I36" i="1"/>
  <c r="B36" i="1"/>
  <c r="F35" i="1"/>
  <c r="E35" i="1"/>
  <c r="C35" i="1"/>
  <c r="I35" i="1"/>
  <c r="B35" i="1"/>
  <c r="F34" i="1"/>
  <c r="E34" i="1"/>
  <c r="C34" i="1"/>
  <c r="I34" i="1"/>
  <c r="B34" i="1"/>
  <c r="F33" i="1"/>
  <c r="E33" i="1"/>
  <c r="C33" i="1"/>
  <c r="I33" i="1"/>
  <c r="B33" i="1"/>
  <c r="E23" i="1"/>
  <c r="C23" i="1"/>
  <c r="I23" i="1"/>
  <c r="F23" i="1"/>
  <c r="B23" i="1"/>
  <c r="E22" i="1"/>
  <c r="C22" i="1"/>
  <c r="I22" i="1"/>
  <c r="B22" i="1"/>
  <c r="I19" i="1" l="1"/>
  <c r="F22" i="1"/>
  <c r="I16" i="1"/>
</calcChain>
</file>

<file path=xl/sharedStrings.xml><?xml version="1.0" encoding="utf-8"?>
<sst xmlns="http://schemas.openxmlformats.org/spreadsheetml/2006/main" count="626" uniqueCount="209">
  <si>
    <r>
      <rPr>
        <b/>
        <sz val="16"/>
        <color rgb="FFFF0000"/>
        <rFont val="Calibri"/>
        <family val="2"/>
        <scheme val="minor"/>
      </rPr>
      <t>Enviar</t>
    </r>
    <r>
      <rPr>
        <sz val="16"/>
        <color theme="1"/>
        <rFont val="Calibri"/>
        <family val="2"/>
        <scheme val="minor"/>
      </rPr>
      <t xml:space="preserve"> la planilla con las cantidades de los productos que queres comprar a</t>
    </r>
    <r>
      <rPr>
        <b/>
        <sz val="16"/>
        <color rgb="FFFF0000"/>
        <rFont val="Calibri"/>
        <family val="2"/>
        <scheme val="minor"/>
      </rPr>
      <t xml:space="preserve"> laabuelaemmaok@gmail.com</t>
    </r>
    <r>
      <rPr>
        <sz val="16"/>
        <color theme="1"/>
        <rFont val="Calibri"/>
        <family val="2"/>
        <scheme val="minor"/>
      </rPr>
      <t xml:space="preserve">, incluir tus datos de empleado, nombre y apellido, telefono y direccion para poder realizar la entrega sin inconvenientes. Usa como titulo del email </t>
    </r>
    <r>
      <rPr>
        <b/>
        <sz val="16"/>
        <color rgb="FF00B050"/>
        <rFont val="Calibri"/>
        <family val="2"/>
        <scheme val="minor"/>
      </rPr>
      <t>"Compra La Abuela Emma"</t>
    </r>
    <r>
      <rPr>
        <sz val="16"/>
        <color theme="1"/>
        <rFont val="Calibri"/>
        <family val="2"/>
        <scheme val="minor"/>
      </rPr>
      <t>.</t>
    </r>
  </si>
  <si>
    <t>Nombre y apellido</t>
  </si>
  <si>
    <t>Telefono</t>
  </si>
  <si>
    <t>Categoria</t>
  </si>
  <si>
    <t>Producto</t>
  </si>
  <si>
    <t>Gramaje</t>
  </si>
  <si>
    <t>Precio 
de lista</t>
  </si>
  <si>
    <t>Cantidad</t>
  </si>
  <si>
    <t>Total</t>
  </si>
  <si>
    <t>Confitura</t>
  </si>
  <si>
    <t>Cereales</t>
  </si>
  <si>
    <t>Almacen</t>
  </si>
  <si>
    <t>Cualquier consulta estamos a disposición.</t>
  </si>
  <si>
    <t>EAN8</t>
  </si>
  <si>
    <t>N* Asociado</t>
  </si>
  <si>
    <t>GBA</t>
  </si>
  <si>
    <t>Zonas</t>
  </si>
  <si>
    <t>Costo de envio</t>
  </si>
  <si>
    <t>A Convenir</t>
  </si>
  <si>
    <t>Precio Real10</t>
  </si>
  <si>
    <t>Elegi tu zona</t>
  </si>
  <si>
    <t>Direccion</t>
  </si>
  <si>
    <t>Barrio</t>
  </si>
  <si>
    <t>CABA</t>
  </si>
  <si>
    <t/>
  </si>
  <si>
    <t>Combo</t>
  </si>
  <si>
    <t>Frutos_Secos</t>
  </si>
  <si>
    <t>Fruta_deshidratada</t>
  </si>
  <si>
    <t>Sin stock</t>
  </si>
  <si>
    <t>Mix Premium x1kg (almendras, avellanas, caju, nueces)</t>
  </si>
  <si>
    <t>1kg</t>
  </si>
  <si>
    <t>Mix Premium x500g (almendras, avellanas, caju, nueces)</t>
  </si>
  <si>
    <t>500g</t>
  </si>
  <si>
    <t>Mix de frutas secas "ABUELA EMMA" x1kg (Almendras, castañas, nueces, avellanas, nuez pecan y Arándanos rojos)</t>
  </si>
  <si>
    <t>Mix de frutas secas "ABUELA EMMA" x500g (Almendras, castañas, nueces, avellanas, nuez pecan y Arándanos rojos)</t>
  </si>
  <si>
    <t>Mix Tropical (Almendras, nueces, castañas, avellanas, chips de bananas deshidratadas ,Arándanos rojos y pasas de uva rubias) x1kg</t>
  </si>
  <si>
    <t>Mix Tropical (Almendras, nueces, castañas, avellanas, chips de bananas deshidratadas , Arándanos rojos y pasas de uva rubias) x500g</t>
  </si>
  <si>
    <t>Mix de frutas secas CLASICO SIN MANI x1kg (almendras, castañas, nueces, avellanas, pasas de uva)</t>
  </si>
  <si>
    <t>Mix de frutas secas CLASICO SIN MANI x500g (almendras, castañas, nueces, avellanas, pasas de uva)</t>
  </si>
  <si>
    <t>Mix de frutos secos CLASICO SIN PASAS (almendras, castañas, nueces, avellanas y mani sin sal) x1kg</t>
  </si>
  <si>
    <t>Mix de frutos secos CLASICO SIN PASAS  (almendras, castañas, nueces, avellanas y mani sin sal) x500g</t>
  </si>
  <si>
    <t>Mix de frutas secas CLASICO  x1kg (almendras, castañas, nueces, avellanas, pasas de uva y mani)</t>
  </si>
  <si>
    <t>Mix de frutas secas CLASICO  x500g (almendras, castañas, nueces, avellanas, pasas de uva y mani)</t>
  </si>
  <si>
    <t>GRANOLA x1kg  (Avena arrollada tradicional y gruesa, pasas de uva, castañas de caju, almendras, avellanas peladas, semillas de girasol y miel)</t>
  </si>
  <si>
    <t>GRANOLA x500g  (Avena arrollada tradicional y gruesa, pasas de uva, castañas de caju, almendras, avellanas peladas, semillas de girasol y miel)</t>
  </si>
  <si>
    <t>GRANOLA Granix Crocante x1kg (Avena arrollada, azucar, crispines de arroz, copos de maiz, coco rallado, miel)</t>
  </si>
  <si>
    <t>GRANOLA Granix Crocante x500g (Avena arrollada, azucar, crispines de arroz, copos de maiz, coco rallado, miel)</t>
  </si>
  <si>
    <t>Harina de almendras repeladas Importada x1kg</t>
  </si>
  <si>
    <t>Harina de almendras repeladas Importada x500g</t>
  </si>
  <si>
    <t>1 un.</t>
  </si>
  <si>
    <t>Almohaditas de Avellanas 500g</t>
  </si>
  <si>
    <t>Almohaditas de Avellanas 1kg</t>
  </si>
  <si>
    <t>Almohaditas de chocolate 500g</t>
  </si>
  <si>
    <t>Almohaditas de chocolate 1kg</t>
  </si>
  <si>
    <t>Almohaditas de Frutilla 500g</t>
  </si>
  <si>
    <t>Almohaditas de Frutilla 1kg</t>
  </si>
  <si>
    <t>250g</t>
  </si>
  <si>
    <t>Almendra con chocolate blanco x1kg</t>
  </si>
  <si>
    <t>Almendra con chocolate blanco x250g</t>
  </si>
  <si>
    <t>Almendra con chocolate blanco x500g</t>
  </si>
  <si>
    <t>Bananita de cereal con chocolate x600g</t>
  </si>
  <si>
    <t>600g</t>
  </si>
  <si>
    <t>Bananita de cereal con chocolate x250g</t>
  </si>
  <si>
    <t>Bananita de cereal con chocolate x500g</t>
  </si>
  <si>
    <t>Cereal con chocolate 700g</t>
  </si>
  <si>
    <t>700g</t>
  </si>
  <si>
    <t>Cereal con chocolate 250g</t>
  </si>
  <si>
    <t>Cereal con chocolate 500g</t>
  </si>
  <si>
    <t>Botoncitos con dulce de leche 1kg</t>
  </si>
  <si>
    <t>Botoncitos con dulce de leche 250g</t>
  </si>
  <si>
    <t>Botoncitos con dulce de leche 500g</t>
  </si>
  <si>
    <t>Almendras garrapiñadas 1kg</t>
  </si>
  <si>
    <t>Almendras garrapiñadas 250g</t>
  </si>
  <si>
    <t>Almendras garrapiñadas 500g</t>
  </si>
  <si>
    <t>Lentejas de chocolate 1kg</t>
  </si>
  <si>
    <t>Lentejas de chocolate 250g</t>
  </si>
  <si>
    <t>Lentejas de chocolate 500g</t>
  </si>
  <si>
    <t>Arandano con chocolate semi amargo 1kg</t>
  </si>
  <si>
    <t>Arandano con chocolate semi amargo 250g</t>
  </si>
  <si>
    <t>Arandano con chocolate semi amargo 500g</t>
  </si>
  <si>
    <t>Pasas de Uva con chocolate 1kg</t>
  </si>
  <si>
    <t>Pasas de Uva con chocolate 250g</t>
  </si>
  <si>
    <t>Pasas de Uva con chocolate 500g</t>
  </si>
  <si>
    <t>Arandano con chocolate blanco sabor yogur natural 1kg</t>
  </si>
  <si>
    <t>Arandano con chocolate blanco sabor yogur natural 250g</t>
  </si>
  <si>
    <t>Arandano con chocolate blanco sabor yogur natural 500g</t>
  </si>
  <si>
    <t>Mani con chocolate 1kg</t>
  </si>
  <si>
    <t>Mani con chocolate 250g</t>
  </si>
  <si>
    <t>Mani con chocolate 500g</t>
  </si>
  <si>
    <t>Chips de chocolate 1kg</t>
  </si>
  <si>
    <t>Chips de chocolate 250g</t>
  </si>
  <si>
    <t>Chips de chocolate 500g</t>
  </si>
  <si>
    <t>Chocolate en barra semi amargo Aguila 320g</t>
  </si>
  <si>
    <t>320g</t>
  </si>
  <si>
    <t>Chocolate en barra semi amargo Aguila 960g</t>
  </si>
  <si>
    <t>960g</t>
  </si>
  <si>
    <t>Almendras Non Pareil  1kg</t>
  </si>
  <si>
    <t>Almendras Non Pareil  250g</t>
  </si>
  <si>
    <t>Almendras Non Pareil  500g</t>
  </si>
  <si>
    <t>Castañas de Caju naturales x1kg</t>
  </si>
  <si>
    <t>Castañas de Caju naturales x250g</t>
  </si>
  <si>
    <t>Castañas de Caju naturales x500g</t>
  </si>
  <si>
    <t>Castañas de Caju tostadas y saladas x1kg</t>
  </si>
  <si>
    <t>Castañas de Caju tostadas y saladas x250g</t>
  </si>
  <si>
    <t>Castañas de Caju tostadas y saladas x500g</t>
  </si>
  <si>
    <t>Avellanas peladas x1kg</t>
  </si>
  <si>
    <t>Avellanas peladas x250g</t>
  </si>
  <si>
    <t>Avellanas peladas x500g</t>
  </si>
  <si>
    <t>Nueces Mariposa Extra Light 1kg</t>
  </si>
  <si>
    <t>Nueces Mariposa Extra Light 250g</t>
  </si>
  <si>
    <t>Nueces Mariposa Extra Light 500g</t>
  </si>
  <si>
    <t>Nuez Pecan enteras peladas x1kg</t>
  </si>
  <si>
    <t>Nuez Pecan enteras peladas x250g</t>
  </si>
  <si>
    <t>Nuez Pecan enteras peladas x500g</t>
  </si>
  <si>
    <t>Pistachos con cascara,tostados,salados x 1 kilo</t>
  </si>
  <si>
    <t>Pistachos con cascara,tostados,salados x 250g</t>
  </si>
  <si>
    <t>Pistachos con cascara,tostados,salados x 500g</t>
  </si>
  <si>
    <t>Maiz frito salado queso x1kg</t>
  </si>
  <si>
    <t>Maiz frito salado queso x250g</t>
  </si>
  <si>
    <t>Maiz frito salado queso x500g</t>
  </si>
  <si>
    <t>Mani repelado con sal 1kg</t>
  </si>
  <si>
    <t>Mani repelado con sal 500g</t>
  </si>
  <si>
    <t>Mani repelado sin sal 1kg</t>
  </si>
  <si>
    <t>Mani repelado sin sal 500g</t>
  </si>
  <si>
    <t>Arándanos rojos deshidratados 1kg</t>
  </si>
  <si>
    <t>Arándanos rojos deshidratados 250g</t>
  </si>
  <si>
    <t>Arándanos rojos deshidratados 500g</t>
  </si>
  <si>
    <t>Pasas de Uva Rubias x1kg</t>
  </si>
  <si>
    <t>Pasas de Uva Rubias x500g</t>
  </si>
  <si>
    <t>Pasas de uva sin semilla 1kg</t>
  </si>
  <si>
    <t>Pasas de uva sin semilla 500g</t>
  </si>
  <si>
    <t>Datiles Mdejoul Origen Israel 250g</t>
  </si>
  <si>
    <t>Datiles Mdejoul Origen Israel 500g</t>
  </si>
  <si>
    <t>Peras desecadas 500g</t>
  </si>
  <si>
    <t>Duraznos desecados 500g</t>
  </si>
  <si>
    <t>Banana deshidratada en chips 1kg</t>
  </si>
  <si>
    <t>Banana deshidratada en chips 500g</t>
  </si>
  <si>
    <t>Barrita cereal INTEGRA almendra y nuez 10 unidades.</t>
  </si>
  <si>
    <t>Aceite de coco neutro "God Bless You" x500ml</t>
  </si>
  <si>
    <t>500ml</t>
  </si>
  <si>
    <t>Aceite de coco virgen "God Bless You" x500ml</t>
  </si>
  <si>
    <t>Aceite de oliva Extra Virgen Arauco</t>
  </si>
  <si>
    <t>Aceto Balsamico dell'Isola</t>
  </si>
  <si>
    <t>200g</t>
  </si>
  <si>
    <t>Ajies picantes en vinagre "Cristo de los Cerros"x300g</t>
  </si>
  <si>
    <t>300g</t>
  </si>
  <si>
    <t>Pimientos morrones "Cristo de los Cerros" 300g</t>
  </si>
  <si>
    <t>Pepinillos en vinagre "Cristo de los Cerros" x300g</t>
  </si>
  <si>
    <t>Beepure Ghee manteca clarificada</t>
  </si>
  <si>
    <t>270g</t>
  </si>
  <si>
    <t>Sal marina RICCO gourmet</t>
  </si>
  <si>
    <t>Sal rosada del Himalaya RICCO gourmet FINA X 270 GR</t>
  </si>
  <si>
    <t>Sal rosada del Himalaya RICCO gourmet GRUESA X 270 GR</t>
  </si>
  <si>
    <t>Aceitunas Verdes Organicas San Nicolas</t>
  </si>
  <si>
    <t>250grs</t>
  </si>
  <si>
    <t>500grs</t>
  </si>
  <si>
    <t>Mermelada Las Quinas sin azucar agregada de arandanos x420g</t>
  </si>
  <si>
    <t>420g</t>
  </si>
  <si>
    <t>Mermelada Las Quinas sin azucar agregada de duraznos x420g</t>
  </si>
  <si>
    <t>Mermelada Las Quinas sin azucar agregada de Frutos rojos x420g</t>
  </si>
  <si>
    <t>Mermelada Las Quinas sin azucar agregada de Frutilla x420g</t>
  </si>
  <si>
    <t>Cacao brasilero amargo puro en polvo 100%  Dicomere 200g</t>
  </si>
  <si>
    <t>Miel cremosa Las Quinas x 500g</t>
  </si>
  <si>
    <t>Dulce de leche sin azucar agregada endulzado con stevia</t>
  </si>
  <si>
    <t>450g</t>
  </si>
  <si>
    <t>Pasta de mani Oddis 350g</t>
  </si>
  <si>
    <t>350g</t>
  </si>
  <si>
    <t>Stevia liquida TREVER clasica x500ml</t>
  </si>
  <si>
    <t>Stevia liquida TREVER sin sucralosa x500ml</t>
  </si>
  <si>
    <t>Pistachos pelado natural x 1 kilo</t>
  </si>
  <si>
    <t>Pistachos pelado natural x 250g</t>
  </si>
  <si>
    <t>Pistachos pelado natural x 500g</t>
  </si>
  <si>
    <t>225ml</t>
  </si>
  <si>
    <t>Aceite de coco virgen "God Bless You" x225ml</t>
  </si>
  <si>
    <t>Aceitunas Verdes Organicas GIGANTES San Nicolas</t>
  </si>
  <si>
    <t>Cebollitas en vinagre "Cristo de los Cerros" x310g</t>
  </si>
  <si>
    <t>310g</t>
  </si>
  <si>
    <t>Chocolate tableta semi amargo CACAO AL 60% Aguila</t>
  </si>
  <si>
    <t>Almendras con choco blanco con lemonchelo x1kg</t>
  </si>
  <si>
    <t>Almendras con choco blanco con lemonchelo x500g</t>
  </si>
  <si>
    <t>Almendras con choco blanco con lemonchelo x250g</t>
  </si>
  <si>
    <t>Garrapiñadas de mani El bocado - Villa La Angostura 100g</t>
  </si>
  <si>
    <t>100g</t>
  </si>
  <si>
    <t>Garrapiñadas de girasol El bocado - Villa La Angostura 100g</t>
  </si>
  <si>
    <t>Garrapiñadas de castañas de caju  Salted Caramel El bocado - Villa La Angostura 100g</t>
  </si>
  <si>
    <t>Garrapiñadas de almendras El bocado - Villa La Angostura 100g</t>
  </si>
  <si>
    <t>Garrapiñadas de nuez El bocado - Villa La Angostura 100g</t>
  </si>
  <si>
    <t>Garrapiñadas de Pistacho El bocado - Villa La Angostura 100g</t>
  </si>
  <si>
    <t>Snack mani, Mostaza y Miel El bocado - Villa La Angostura 100g</t>
  </si>
  <si>
    <t>Snack Girasol, Ajo y Romero El bocado - Villa La Angostura 100g</t>
  </si>
  <si>
    <t>Snack Almendra, Sal y merken El bocado - Villa La Angostura 100g</t>
  </si>
  <si>
    <t>Snack Nuez, Sal y jenjibre El bocado - Villa La Angostura 100g</t>
  </si>
  <si>
    <t>Pedido Mínimo $40.000 - Costo de envío en CABA $6000-  ENVIO BONIFICADO EN CABA A PARTIR DE $ 75.000 . Consultar otras zonas</t>
  </si>
  <si>
    <t>Barrita cereal INTEGRA proteica pasta de mani y arandanos 10 unidades de 45g</t>
  </si>
  <si>
    <t>Barrita cereal INTEGRA proteica mani y chocolate 10 unidades de 43g</t>
  </si>
  <si>
    <t>Barrita cereal INTEGRA mani y chocolate 10 unidades.</t>
  </si>
  <si>
    <t>Barrita cereal INTEGRA cacao &amp; chocolate 10 unidades.</t>
  </si>
  <si>
    <t>Barrita cereal INTEGRA girasol 10 unidades.</t>
  </si>
  <si>
    <t>Barrita cereal INTEGRA banana 10 unidades.</t>
  </si>
  <si>
    <t>Almendra con chocolate con leche x250g</t>
  </si>
  <si>
    <t>Almendra con chocolate con leche x1kg</t>
  </si>
  <si>
    <t>Almendra con chocolate con leche x500g</t>
  </si>
  <si>
    <t>Banana deshidratada en chips 250g</t>
  </si>
  <si>
    <t>Aritos frutados 500g</t>
  </si>
  <si>
    <t>Aritos frutados 1kg</t>
  </si>
  <si>
    <t>Barrita cereal INTEGRA sin TACC chocolate 10 unidades de 45g</t>
  </si>
  <si>
    <t>sin stock</t>
  </si>
  <si>
    <t>PRECIOS 24 Febrero de 2026.  SUJETOS A CAMBIOS POR CONTEXTO ECONOMICO DEL PAIS .</t>
  </si>
  <si>
    <t>BAYER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</si>
</sst>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  <numFmt numFmtId="166" formatCode="_ &quot;$&quot;\ * #,##0.0_ ;_ &quot;$&quot;\ * \-#,##0.0_ ;_ &quot;$&quot;\ * &quot;-&quot;??_ ;_ @_ "/>
    <numFmt numFmtId="167" formatCode="[$$-2C0A]\ #,##0"/>
    <numFmt numFmtId="168" formatCode="_-[$$-2C0A]\ * #,##0_-;\-[$$-2C0A]\ * #,##0_-;_-[$$-2C0A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4" fontId="5" fillId="0" borderId="0" xfId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7" fontId="0" fillId="0" borderId="0" xfId="0" applyNumberFormat="1"/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168" fontId="7" fillId="0" borderId="1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0" fillId="9" borderId="16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tm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15</xdr:row>
      <xdr:rowOff>223818</xdr:rowOff>
    </xdr:from>
    <xdr:to>
      <xdr:col>10</xdr:col>
      <xdr:colOff>0</xdr:colOff>
      <xdr:row>19</xdr:row>
      <xdr:rowOff>41321</xdr:rowOff>
    </xdr:to>
    <xdr:grpSp>
      <xdr:nvGrpSpPr>
        <xdr:cNvPr id="173" name="Grupo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/>
      </xdr:nvGrpSpPr>
      <xdr:grpSpPr>
        <a:xfrm>
          <a:off x="14763750" y="4033818"/>
          <a:ext cx="0" cy="878860"/>
          <a:chOff x="7021285" y="11469693"/>
          <a:chExt cx="2166397" cy="803950"/>
        </a:xfrm>
      </xdr:grpSpPr>
      <xdr:pic>
        <xdr:nvPicPr>
          <xdr:cNvPr id="174" name="Imagen 173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21285" y="11469693"/>
            <a:ext cx="820043" cy="803950"/>
          </a:xfrm>
          <a:prstGeom prst="rect">
            <a:avLst/>
          </a:prstGeom>
        </xdr:spPr>
      </xdr:pic>
      <xdr:sp macro="" textlink="">
        <xdr:nvSpPr>
          <xdr:cNvPr id="175" name="CuadroTexto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/>
        </xdr:nvSpPr>
        <xdr:spPr>
          <a:xfrm>
            <a:off x="7769676" y="11552465"/>
            <a:ext cx="1418006" cy="5923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800">
                <a:solidFill>
                  <a:schemeClr val="accent2">
                    <a:lumMod val="50000"/>
                  </a:schemeClr>
                </a:solidFill>
              </a:rPr>
              <a:t>Nuevo producto</a:t>
            </a:r>
          </a:p>
        </xdr:txBody>
      </xdr:sp>
    </xdr:grpSp>
    <xdr:clientData/>
  </xdr:twoCellAnchor>
  <xdr:twoCellAnchor>
    <xdr:from>
      <xdr:col>10</xdr:col>
      <xdr:colOff>0</xdr:colOff>
      <xdr:row>15</xdr:row>
      <xdr:rowOff>223818</xdr:rowOff>
    </xdr:from>
    <xdr:to>
      <xdr:col>10</xdr:col>
      <xdr:colOff>0</xdr:colOff>
      <xdr:row>19</xdr:row>
      <xdr:rowOff>41321</xdr:rowOff>
    </xdr:to>
    <xdr:grpSp>
      <xdr:nvGrpSpPr>
        <xdr:cNvPr id="212" name="Grupo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GrpSpPr/>
      </xdr:nvGrpSpPr>
      <xdr:grpSpPr>
        <a:xfrm>
          <a:off x="14763750" y="4033818"/>
          <a:ext cx="0" cy="878860"/>
          <a:chOff x="7021285" y="11469693"/>
          <a:chExt cx="2166397" cy="803950"/>
        </a:xfrm>
      </xdr:grpSpPr>
      <xdr:pic>
        <xdr:nvPicPr>
          <xdr:cNvPr id="213" name="Imagen 212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21285" y="11469693"/>
            <a:ext cx="820043" cy="803950"/>
          </a:xfrm>
          <a:prstGeom prst="rect">
            <a:avLst/>
          </a:prstGeom>
        </xdr:spPr>
      </xdr:pic>
      <xdr:sp macro="" textlink="">
        <xdr:nvSpPr>
          <xdr:cNvPr id="214" name="CuadroTexto 213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 txBox="1"/>
        </xdr:nvSpPr>
        <xdr:spPr>
          <a:xfrm>
            <a:off x="7769676" y="11552465"/>
            <a:ext cx="1418006" cy="5923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800">
                <a:solidFill>
                  <a:schemeClr val="accent2">
                    <a:lumMod val="50000"/>
                  </a:schemeClr>
                </a:solidFill>
              </a:rPr>
              <a:t>Nuevo producto</a:t>
            </a:r>
          </a:p>
        </xdr:txBody>
      </xdr:sp>
    </xdr:grpSp>
    <xdr:clientData/>
  </xdr:twoCellAnchor>
  <xdr:twoCellAnchor>
    <xdr:from>
      <xdr:col>10</xdr:col>
      <xdr:colOff>0</xdr:colOff>
      <xdr:row>15</xdr:row>
      <xdr:rowOff>223818</xdr:rowOff>
    </xdr:from>
    <xdr:to>
      <xdr:col>10</xdr:col>
      <xdr:colOff>0</xdr:colOff>
      <xdr:row>19</xdr:row>
      <xdr:rowOff>41321</xdr:rowOff>
    </xdr:to>
    <xdr:grpSp>
      <xdr:nvGrpSpPr>
        <xdr:cNvPr id="228" name="Grupo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GrpSpPr/>
      </xdr:nvGrpSpPr>
      <xdr:grpSpPr>
        <a:xfrm>
          <a:off x="14763750" y="4033818"/>
          <a:ext cx="0" cy="878860"/>
          <a:chOff x="7021285" y="11469693"/>
          <a:chExt cx="2166397" cy="803950"/>
        </a:xfrm>
      </xdr:grpSpPr>
      <xdr:pic>
        <xdr:nvPicPr>
          <xdr:cNvPr id="229" name="Imagen 228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21285" y="11469693"/>
            <a:ext cx="820043" cy="803950"/>
          </a:xfrm>
          <a:prstGeom prst="rect">
            <a:avLst/>
          </a:prstGeom>
        </xdr:spPr>
      </xdr:pic>
      <xdr:sp macro="" textlink="">
        <xdr:nvSpPr>
          <xdr:cNvPr id="230" name="CuadroTexto 229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 txBox="1"/>
        </xdr:nvSpPr>
        <xdr:spPr>
          <a:xfrm>
            <a:off x="7769676" y="11552465"/>
            <a:ext cx="1418006" cy="5923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US" sz="1800">
                <a:solidFill>
                  <a:schemeClr val="accent2">
                    <a:lumMod val="50000"/>
                  </a:schemeClr>
                </a:solidFill>
              </a:rPr>
              <a:t>Nuevo producto</a:t>
            </a:r>
          </a:p>
        </xdr:txBody>
      </xdr:sp>
    </xdr:grpSp>
    <xdr:clientData/>
  </xdr:twoCellAnchor>
  <xdr:twoCellAnchor>
    <xdr:from>
      <xdr:col>1</xdr:col>
      <xdr:colOff>204107</xdr:colOff>
      <xdr:row>2</xdr:row>
      <xdr:rowOff>68036</xdr:rowOff>
    </xdr:from>
    <xdr:to>
      <xdr:col>4</xdr:col>
      <xdr:colOff>952499</xdr:colOff>
      <xdr:row>8</xdr:row>
      <xdr:rowOff>317494</xdr:rowOff>
    </xdr:to>
    <xdr:grpSp>
      <xdr:nvGrpSpPr>
        <xdr:cNvPr id="231" name="Grupo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GrpSpPr/>
      </xdr:nvGrpSpPr>
      <xdr:grpSpPr>
        <a:xfrm>
          <a:off x="312964" y="816429"/>
          <a:ext cx="10804071" cy="1392458"/>
          <a:chOff x="740231" y="1001272"/>
          <a:chExt cx="11690631" cy="1392458"/>
        </a:xfrm>
      </xdr:grpSpPr>
      <xdr:pic>
        <xdr:nvPicPr>
          <xdr:cNvPr id="232" name="11 Imagen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38991" y="1692961"/>
            <a:ext cx="653186" cy="684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3" name="CuadroTexto 232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SpPr txBox="1"/>
        </xdr:nvSpPr>
        <xdr:spPr>
          <a:xfrm>
            <a:off x="1558926" y="1107874"/>
            <a:ext cx="10739423" cy="556488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AR" sz="2500" b="1">
                <a:solidFill>
                  <a:schemeClr val="accent4">
                    <a:lumMod val="75000"/>
                  </a:schemeClr>
                </a:solidFill>
                <a:latin typeface="Arial Rounded MT Bold" panose="020F0704030504030204" pitchFamily="34" charset="0"/>
              </a:rPr>
              <a:t>Frutos secos, cereales, fruta desecada…y mucho más!</a:t>
            </a:r>
          </a:p>
        </xdr:txBody>
      </xdr:sp>
      <xdr:pic>
        <xdr:nvPicPr>
          <xdr:cNvPr id="234" name="Picture 12" descr="Imagen relacionada">
            <a:extLst>
              <a:ext uri="{FF2B5EF4-FFF2-40B4-BE49-F238E27FC236}">
                <a16:creationId xmlns:a16="http://schemas.microsoft.com/office/drawing/2014/main" id="{00000000-0008-0000-0000-0000E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53543" y="1769240"/>
            <a:ext cx="542336" cy="51842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5" name="Picture 6" descr="Resultado de imagen para logo email fondo transparente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048612" y="1766927"/>
            <a:ext cx="534120" cy="5574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6" name="Picture 22" descr="Imagen relacionada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19478" y="1815357"/>
            <a:ext cx="425115" cy="42091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7" name="Rectángulo 236">
            <a:extLst>
              <a:ext uri="{FF2B5EF4-FFF2-40B4-BE49-F238E27FC236}">
                <a16:creationId xmlns:a16="http://schemas.microsoft.com/office/drawing/2014/main" id="{00000000-0008-0000-0000-0000ED000000}"/>
              </a:ext>
            </a:extLst>
          </xdr:cNvPr>
          <xdr:cNvSpPr/>
        </xdr:nvSpPr>
        <xdr:spPr>
          <a:xfrm>
            <a:off x="5450485" y="1737781"/>
            <a:ext cx="2174327" cy="655949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 sz="1800" b="1"/>
              <a:t>laabuelaemmaok@gmail.com</a:t>
            </a:r>
          </a:p>
        </xdr:txBody>
      </xdr:sp>
      <xdr:sp macro="" textlink="">
        <xdr:nvSpPr>
          <xdr:cNvPr id="238" name="Rectángulo 237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/>
        </xdr:nvSpPr>
        <xdr:spPr>
          <a:xfrm>
            <a:off x="2765531" y="1833262"/>
            <a:ext cx="2124412" cy="37414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 sz="1800" b="1"/>
              <a:t>laabuelaemmaok</a:t>
            </a:r>
          </a:p>
        </xdr:txBody>
      </xdr:sp>
      <xdr:sp macro="" textlink="">
        <xdr:nvSpPr>
          <xdr:cNvPr id="239" name="Rectángulo 238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/>
        </xdr:nvSpPr>
        <xdr:spPr>
          <a:xfrm>
            <a:off x="8047122" y="1845989"/>
            <a:ext cx="2359941" cy="37414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 sz="1800" b="1"/>
              <a:t>+5491151470144</a:t>
            </a:r>
          </a:p>
        </xdr:txBody>
      </xdr:sp>
      <xdr:sp macro="" textlink="">
        <xdr:nvSpPr>
          <xdr:cNvPr id="240" name="Rectángulo 239">
            <a:extLst>
              <a:ext uri="{FF2B5EF4-FFF2-40B4-BE49-F238E27FC236}">
                <a16:creationId xmlns:a16="http://schemas.microsoft.com/office/drawing/2014/main" id="{00000000-0008-0000-0000-0000F0000000}"/>
              </a:ext>
            </a:extLst>
          </xdr:cNvPr>
          <xdr:cNvSpPr/>
        </xdr:nvSpPr>
        <xdr:spPr>
          <a:xfrm>
            <a:off x="10509607" y="1838993"/>
            <a:ext cx="1921255" cy="374141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 sz="1800" b="1"/>
              <a:t>abuelaemmaok</a:t>
            </a:r>
          </a:p>
        </xdr:txBody>
      </xdr:sp>
      <xdr:pic>
        <xdr:nvPicPr>
          <xdr:cNvPr id="241" name="Imagen 240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0231" y="1001272"/>
            <a:ext cx="1246412" cy="1221954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50800</xdr:colOff>
      <xdr:row>44</xdr:row>
      <xdr:rowOff>1</xdr:rowOff>
    </xdr:from>
    <xdr:to>
      <xdr:col>10</xdr:col>
      <xdr:colOff>50800</xdr:colOff>
      <xdr:row>48</xdr:row>
      <xdr:rowOff>12700</xdr:rowOff>
    </xdr:to>
    <xdr:pic>
      <xdr:nvPicPr>
        <xdr:cNvPr id="2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73485376"/>
          <a:ext cx="0" cy="441324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2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73485376"/>
          <a:ext cx="0" cy="441324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3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69938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3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69938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3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69938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2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37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2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37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2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37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3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37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10</xdr:col>
      <xdr:colOff>50800</xdr:colOff>
      <xdr:row>44</xdr:row>
      <xdr:rowOff>1</xdr:rowOff>
    </xdr:from>
    <xdr:to>
      <xdr:col>10</xdr:col>
      <xdr:colOff>50800</xdr:colOff>
      <xdr:row>48</xdr:row>
      <xdr:rowOff>12700</xdr:rowOff>
    </xdr:to>
    <xdr:pic>
      <xdr:nvPicPr>
        <xdr:cNvPr id="3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3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3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3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3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3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4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4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4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4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4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4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4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4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4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4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5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5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5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5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5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5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5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5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5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5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6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6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6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6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6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6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6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6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6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249555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6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7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7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7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7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7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7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7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7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7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7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8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8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8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8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44</xdr:row>
      <xdr:rowOff>1</xdr:rowOff>
    </xdr:from>
    <xdr:to>
      <xdr:col>11</xdr:col>
      <xdr:colOff>50800</xdr:colOff>
      <xdr:row>48</xdr:row>
      <xdr:rowOff>12700</xdr:rowOff>
    </xdr:to>
    <xdr:pic>
      <xdr:nvPicPr>
        <xdr:cNvPr id="8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4225" y="1083945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8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8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8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8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8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9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9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9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9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9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9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9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9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9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9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0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0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0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0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0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0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0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0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0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0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1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1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1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1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1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1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1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1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1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1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2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2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2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2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2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2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2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2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2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2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3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3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3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3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3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3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3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3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3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3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4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4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4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4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4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4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4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4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4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4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5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5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5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5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5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5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5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5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5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5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2865120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6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6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6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6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6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6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6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6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6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6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7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7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7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7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7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7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05100" y="11277601"/>
          <a:ext cx="0" cy="146049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7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BFA426CD-53AA-42D3-AF35-4B7056E81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8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D90FA37-BF67-4034-AABE-B5CEFFCABE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8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E6FDB43F-370B-4E8D-B7D3-C555C1D4D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8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C5AA58DB-E4D2-478E-9D2B-913964C0E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8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9F155D9D-1723-4B2D-A50A-A60D39DF7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8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99546FF-FF49-44B5-BE09-5C1E87ADA1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8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A331714-A25A-4D63-9E62-971FB527D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8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8582A7D-0623-4885-990C-D160A66DA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8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14853E2-B077-4A45-8DAA-E481A066C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8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5351C052-1F09-4369-9E8E-D0C3AC41C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8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D2F6784-466B-4531-945A-D89D8E09B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9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D3E76A8-3353-46C0-A2E8-0A569C6681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9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2AD24455-A400-446A-A4F3-3618E57633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9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7F1C49CB-A18D-4730-8681-E2ED3DA81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19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A5012C1-9E95-4A65-9D72-AB6A9CA15E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9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16FD34B-38B1-425A-80D8-937C9FE86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9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410FB63A-BB85-4424-81E7-33DF1DD7A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9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C35B7E48-693C-43DA-B582-0CAC8A768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9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C534B07-7C46-4AB3-927F-56FDBAFB3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9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46BEE17F-C982-451D-992D-B2170A7FBE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19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2CC5061-8893-42EA-92F1-75BC5C36B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0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55350E0F-C971-419B-BD41-E5B064E0A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0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E9DBA92E-5880-457C-B3F5-9D2052831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0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52EA950-2CAC-42C1-A873-64FAF96EE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0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8870308B-3672-40CB-9DBA-04765B308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0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561E8F4-5C67-4B27-A150-5795B5BB4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0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94BB93A1-3CC3-4397-8795-F3EF9B2CC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0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73F8996-AB93-4255-B5DA-626ADDBE96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0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4D32C0DA-FAA5-435A-8610-A6E90C1DA6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0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47ED556E-93F7-411B-9720-BC1FFCE89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0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B072906-35F4-4FB0-87E1-21E864B47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1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E85561E-86C2-4EEB-A0B3-1E527A62A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1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7A1D7BB-E5DD-4BF7-910F-13112B603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1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9BA045B1-08C4-431F-B824-C38E2CB7F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1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4979881-938A-48FC-84BA-5262F8F03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1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3024991B-8ADE-49B3-B848-B609840B2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1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060736E-77B9-4E78-98A1-04A0F9B56F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1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5D9B86C-A77B-4EDE-A1FA-9F4B8A76F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2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42D34805-6FDE-4F62-9C89-7DE268FED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2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98B8A1FB-F2AF-46E6-8A67-EBE607C36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2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E6517C07-A44C-4485-B2FF-BA5DCEB79A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2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96343F2-DE63-4B2B-9C49-87844984C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2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91D64BE-936C-492B-A0F1-B5EB5230B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2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7DC6DA3-E3AE-44BE-AA7C-A7BE20F6B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2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39351B69-8B12-4F4A-9951-4C951ED66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2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9605B4A9-934E-4DC1-A7DF-8D1032F690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4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F900B5A-78FB-44C0-A752-8C4C480F3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4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CBC2A13-8FA3-4451-9B5A-9EF31D9A06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4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E9A9C379-1F19-4FFB-8C57-B859D97F4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4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C4AF25B8-1BDB-4C2A-8767-30585386C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4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37FE6E6B-31AD-4365-B83E-AB7B29D3A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4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6A71D61-9FCF-4D69-AB97-B7718AA730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4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5F4B9C9-3183-4F4C-83E7-15D191DBF7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4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B0716EAB-DACC-412B-9E09-3AF64CFA6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5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1FFE57F-2EC9-4A91-9E26-A4E4AB79AD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5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811F4533-0369-412A-897C-C61792FD7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5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A09E6F6-6B7F-402D-B99A-C81756D879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5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5CE8F6F1-0159-4F49-AA39-1B79372884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5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1C915EA-D722-4011-92FC-F52148B53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5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B2035171-0098-49CD-B061-F476B2D45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5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74CC91-E7D6-4F88-BD05-3A0913B3E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5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909CF3E-E4DA-4396-A6A4-18B2B0A42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5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E6515E0E-63CF-40C3-93E4-D9974D4A3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5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E09D6162-28CB-4BDB-8B4F-128810FB3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6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08339A6-BF65-4394-AB5B-7B8DA6899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6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34C20DD1-B01C-4C96-A0F8-D4273A7EF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6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4EF6B69-BE5B-4033-B2AF-893EDB72F6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6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763A8DAD-351F-403E-9E68-F96FBAF3D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6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E49FA66C-F271-417C-BF67-5C099A87D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6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54E5DE96-EDA8-42B3-820B-5383010F9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6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4EB028B5-BAFF-4012-828F-4ACB97962D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6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3C853263-E355-4B94-8E30-F3F3A180D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6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C70DA70-BA74-4FC2-95F8-F3CB36A17E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6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8B3C1DE7-3877-43D1-A196-1BA923AF6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77</xdr:row>
      <xdr:rowOff>1</xdr:rowOff>
    </xdr:from>
    <xdr:to>
      <xdr:col>11</xdr:col>
      <xdr:colOff>50800</xdr:colOff>
      <xdr:row>78</xdr:row>
      <xdr:rowOff>12700</xdr:rowOff>
    </xdr:to>
    <xdr:pic>
      <xdr:nvPicPr>
        <xdr:cNvPr id="27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7311FA47-2018-4214-95A1-836243BDD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1175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7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5A886B5-A1E2-409B-BFF1-D8CC0224F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7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2D1F259B-8D2E-42B2-9807-68D9CF73A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7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D1FA0CC-471E-44B4-A288-DA1B024A7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7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481C7AC-43A1-44CB-B8FF-EAC5B7983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7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B0F15245-F5EA-4289-85A6-BC9EA75DE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7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6C5C64F-0AA3-403A-9CA4-572BCC02C0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7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2DF54E4-D74E-406D-9518-B4A139351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7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C0B959B8-3A9D-4441-84C2-7D6694D53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7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75B029FF-2F57-43BB-AB47-5D8924C4B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8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F1E73D3-23F2-4E95-91FE-72CD45F3A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8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390920-B4F3-405C-8E47-FC09FD1BD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8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E953C783-60A0-4FF1-B12B-E66B3EE788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8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080C142-C470-47EC-963F-8F5FBAB75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8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82E9890B-87C1-46EF-9A9B-0B074A94E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8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D6210B3-3761-4413-B459-5C91DE406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8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B011A26-6BF7-49DA-AC25-4A77605EF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28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97A54803-0605-4851-AAB8-AE9B9F1CC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28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5EE1A14-557B-43C0-AC04-2E34372A1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28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93AFEB0C-DCAD-40B7-A249-CB28BF6BE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29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C752115D-4C21-4F3A-A050-94BBFDD45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29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505BE8F3-E275-4C20-BF29-D65C2A489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29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25789261-BD7C-4BCB-92B2-6B4AFD234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29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F976480-3195-4C25-9DE0-3FF88A89C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9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8542726B-065D-48F5-8530-21421BB412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9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5172CC01-5176-461F-869F-DF0158459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9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7105AF83-724A-4C40-889B-BB89EB225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9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3D1369D-2F42-4705-8308-7D43BB3E7F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9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44A0D177-86B5-48EC-BCC4-3E4A951F8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29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80ACB82-F303-4710-95E9-B8F12FD3E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0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91CCA620-FA5E-4F22-975D-CED0C1D43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0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8F8A3EEA-9884-43E0-B3ED-AEA9F5FDD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0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A237847-BA95-4D07-981B-EB1F82828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0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77B5142-1877-43C5-B980-E9FBD29EF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0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83112D3-9C1F-45F5-9504-A1586B1FE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0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43289F39-4F45-45F4-8437-D05BD61D0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0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74F8636B-D224-4F1B-9765-DDCDF05A6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0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243A91A-E2AA-41E7-A0AF-FD228F4CD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0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C85AED67-FAF1-4E81-95D3-0C485DBBC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0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E83F2A7-925D-4ABB-97A6-DA11D3C00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1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0E2D9F4-C5EC-4BF6-AD33-8B2FB1469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1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E18C0905-DB25-40D2-9065-37478C5BA4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1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C2BD3A4-BE47-4376-B509-F24E102B85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1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1818360-CC84-44B1-BF7F-B03E37C4C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1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33C1261-95AA-479A-B8F7-AA62C65A7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1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27386D6-FE04-42BB-8A2F-A1C913C32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1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F25F734-065F-4D32-B57A-7A15391D3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1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30D38383-C35C-456C-9EB9-3AB21B6F1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1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BBCED1BD-3BBC-4596-8729-F07A00CD6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1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7F5C17C9-5DF0-4F38-89D0-3B74DE368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2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34D96846-A063-48F3-A152-C8490E147E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2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56F0AEB-A580-4A04-8330-D59C14DB9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2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8978A0E-6911-4CD6-9877-3F8CF2496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2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8DA88CD6-48D2-4961-9ADC-38D2E1EB85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2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048CBC9-1798-4BCE-94F4-C483E6458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2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46B52DF-A2FA-43B0-BB5F-E3335CD3F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2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6F2BA96-1F46-403F-99EE-C1B234438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2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1EE51E0-EC23-483A-861F-C8ABE1FBBF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2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E11E579-4B8B-4FA1-9468-535DC197C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2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245C72D7-A7A5-41D6-8D1D-3872C2A1D5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3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DCD9E8A-0424-4DB5-B01F-BD344B3E4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3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AE9508E-B984-4AB9-AE01-1CE48F2A0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3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B8699C3A-E68F-41CA-9D50-A63AA265B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3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C32FCCC-EBB0-4FA9-A9E4-301A66E60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3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506F8DE9-66F1-4DA5-A15C-C0E600E4B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3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398531F-1F30-4A0E-BA80-BA97EFAD3A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3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CB7695E4-C143-4AFE-A9AE-EEBBD3252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3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0C292E2-68E3-449D-99EE-55086ADDFF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3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481C4261-22D5-4E3D-8E26-7E7902B0A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3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51522059-95BC-484E-AE00-ED39A2308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4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D187138-1C8A-4D7E-B388-927B8F955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4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B4C9BAD1-2A05-4C8C-B5D4-31EDD875A1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4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05992F5-13F3-4743-91CE-7C93B00A62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4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7FB31F5-EA8A-4841-81C1-973F55853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4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BBA8E522-AAFB-4F9A-82A3-5504A6406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4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2FE20601-95A6-4D75-84A2-09CE206FB5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4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75E646E-7242-4432-8F9D-799B6A5B5F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4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818510F-8525-472C-A188-C92DD7CD0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4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EB44ADFA-DF86-4A98-A661-82FE2DBDB4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4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85ED17E6-E57F-4A53-9FEC-FFE32BFBF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5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D3E2C942-AC84-4ABC-8371-0898C60EC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5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B6C10344-7FC7-4EB9-A458-74FB4395F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5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B97C4E8-1F29-42A6-8927-0AF9339AC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5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61A03ED-E471-4CFB-973A-389A5BB421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5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6B71C50-B210-44F5-9722-7607B8972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5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2346E13C-B68A-4F43-A6C9-CC71930F8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5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379C7D5-8004-4B87-8084-741A525A38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5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75559C6-ABA9-4A6B-AC19-A0A145DF0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5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EC2E63BD-6BA8-42A8-8095-AED4586E0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5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58ABB7F1-DE8E-490A-A508-333252BC8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6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991C14B4-B787-44DA-A4E2-739176B2F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79</xdr:row>
      <xdr:rowOff>1</xdr:rowOff>
    </xdr:from>
    <xdr:to>
      <xdr:col>11</xdr:col>
      <xdr:colOff>50800</xdr:colOff>
      <xdr:row>80</xdr:row>
      <xdr:rowOff>12700</xdr:rowOff>
    </xdr:to>
    <xdr:pic>
      <xdr:nvPicPr>
        <xdr:cNvPr id="36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7D6D465F-DDA9-4DB4-A256-8AF53F6C0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26841451"/>
          <a:ext cx="0" cy="3746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6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BFAD693-D7FA-4964-A462-313EBEAB8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6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91C18DA6-F2B6-4A99-973C-891AAB31B6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6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F73F203A-6358-4BCF-975F-618C03849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6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54CC7205-C3D3-4A93-A459-2231736A9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6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17D94CCC-9553-49A0-8EF4-DFD649BE85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6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8B4DE06-0050-4887-9B05-C7D1C3F43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68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0CCB4FE6-E059-410B-8852-04873C235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69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3583273-C7CA-4534-893D-27F51C71F6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70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5DC1463-DC66-4369-9A96-5DA26BECB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71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989DC82D-3ABF-47C5-AD02-DE97DF7E79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72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39035E4-907A-4FF8-800D-C27B9B593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73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30FCDA01-AC21-4D94-AEC6-060B280FD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74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493C5477-D197-49F0-BE5D-61BA2125F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75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B885E826-6157-408A-B641-FDCD0E856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76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6AF7F690-774B-40B6-A7BD-0C6B24D951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  <xdr:twoCellAnchor>
    <xdr:from>
      <xdr:col>11</xdr:col>
      <xdr:colOff>50800</xdr:colOff>
      <xdr:row>36</xdr:row>
      <xdr:rowOff>1</xdr:rowOff>
    </xdr:from>
    <xdr:to>
      <xdr:col>11</xdr:col>
      <xdr:colOff>50800</xdr:colOff>
      <xdr:row>39</xdr:row>
      <xdr:rowOff>12700</xdr:rowOff>
    </xdr:to>
    <xdr:pic>
      <xdr:nvPicPr>
        <xdr:cNvPr id="377" name="1052 Imagen" descr="_TBCO10;B=10;CC=0;W=57.00pt;H=34.20pt;M=-1;S=2;BS=0;CP=1;CPC=0;EM=0;E=0;DPI=300.00;DRM=0;BBT=0;BBW=-1;BWR=0.00;BWU=0;BG=0;CD=1;CPR=0;F=Calibri,10.20,,,0,0,0,0,,,;FS=10;FN=Calibri;FM=;O=0;QZB=0.00;QZL=0.00;QZR=0.00;QZT=0.00;QZU=0;R=0;PR=;T=1;TA=0;SE=0;SR=-1;A=0;TD=0;FC=0;BC=16777215;TC=0;LC=;D=1119165" title="EAN 8">
          <a:extLst>
            <a:ext uri="{FF2B5EF4-FFF2-40B4-BE49-F238E27FC236}">
              <a16:creationId xmlns:a16="http://schemas.microsoft.com/office/drawing/2014/main" id="{A94567D4-4467-464C-8DFF-E9C1EE2B83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5600" y="11277601"/>
          <a:ext cx="0" cy="109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83"/>
  <sheetViews>
    <sheetView showGridLines="0" tabSelected="1" zoomScale="70" zoomScaleNormal="70" zoomScaleSheetLayoutView="40" workbookViewId="0">
      <selection activeCell="Y10" sqref="Y10"/>
    </sheetView>
  </sheetViews>
  <sheetFormatPr baseColWidth="10" defaultRowHeight="15" x14ac:dyDescent="0.25"/>
  <cols>
    <col min="1" max="1" width="1.7109375" customWidth="1"/>
    <col min="2" max="2" width="17.7109375" style="1" customWidth="1"/>
    <col min="3" max="3" width="116.140625" style="2" customWidth="1"/>
    <col min="4" max="4" width="17" style="1" customWidth="1"/>
    <col min="5" max="6" width="14.42578125" style="1" customWidth="1"/>
    <col min="7" max="7" width="11.7109375" style="1" customWidth="1"/>
    <col min="8" max="8" width="5" style="1" bestFit="1" customWidth="1"/>
    <col min="9" max="9" width="20.140625" style="1" customWidth="1"/>
    <col min="10" max="10" width="3" customWidth="1"/>
    <col min="11" max="11" width="15.42578125" hidden="1" customWidth="1"/>
    <col min="12" max="12" width="13" hidden="1" customWidth="1"/>
    <col min="13" max="13" width="17.7109375" hidden="1" customWidth="1"/>
    <col min="14" max="14" width="73.42578125" hidden="1" customWidth="1"/>
    <col min="15" max="15" width="14" hidden="1" customWidth="1"/>
    <col min="16" max="16" width="19.42578125" hidden="1" customWidth="1"/>
    <col min="17" max="18" width="11.42578125" hidden="1" customWidth="1"/>
    <col min="19" max="26" width="11.42578125" customWidth="1"/>
  </cols>
  <sheetData>
    <row r="2" spans="1:9" ht="43.5" customHeight="1" x14ac:dyDescent="0.25">
      <c r="B2" s="53" t="s">
        <v>0</v>
      </c>
      <c r="C2" s="54"/>
      <c r="D2" s="54"/>
      <c r="E2" s="54"/>
      <c r="F2" s="54"/>
      <c r="G2" s="54"/>
      <c r="H2" s="54"/>
      <c r="I2" s="55"/>
    </row>
    <row r="4" spans="1:9" ht="15" customHeight="1" x14ac:dyDescent="0.25">
      <c r="F4" s="56" t="s">
        <v>208</v>
      </c>
      <c r="G4" s="57"/>
      <c r="H4" s="57"/>
      <c r="I4" s="57"/>
    </row>
    <row r="5" spans="1:9" ht="15" customHeight="1" x14ac:dyDescent="0.25">
      <c r="F5" s="57"/>
      <c r="G5" s="57"/>
      <c r="H5" s="57"/>
      <c r="I5" s="57"/>
    </row>
    <row r="6" spans="1:9" ht="15" customHeight="1" x14ac:dyDescent="0.25">
      <c r="F6" s="57"/>
      <c r="G6" s="57"/>
      <c r="H6" s="57"/>
      <c r="I6" s="57"/>
    </row>
    <row r="7" spans="1:9" ht="15" customHeight="1" x14ac:dyDescent="0.25">
      <c r="F7" s="57"/>
      <c r="G7" s="57"/>
      <c r="H7" s="57"/>
      <c r="I7" s="57"/>
    </row>
    <row r="8" spans="1:9" ht="15" customHeight="1" x14ac:dyDescent="0.25">
      <c r="F8" s="57"/>
      <c r="G8" s="57"/>
      <c r="H8" s="57"/>
      <c r="I8" s="57"/>
    </row>
    <row r="9" spans="1:9" ht="25.5" customHeight="1" x14ac:dyDescent="0.25">
      <c r="I9" s="3"/>
    </row>
    <row r="10" spans="1:9" ht="36" customHeight="1" x14ac:dyDescent="0.25">
      <c r="B10" s="48" t="s">
        <v>207</v>
      </c>
      <c r="C10" s="49"/>
      <c r="D10" s="49"/>
      <c r="E10" s="49"/>
      <c r="F10" s="49"/>
      <c r="G10" s="49"/>
      <c r="H10" s="49"/>
      <c r="I10" s="50"/>
    </row>
    <row r="11" spans="1:9" ht="12" customHeight="1" x14ac:dyDescent="0.25">
      <c r="B11" s="30"/>
      <c r="I11" s="3"/>
    </row>
    <row r="12" spans="1:9" ht="26.25" customHeight="1" x14ac:dyDescent="0.25">
      <c r="B12" s="58" t="s">
        <v>192</v>
      </c>
      <c r="C12" s="59"/>
      <c r="D12" s="59"/>
      <c r="E12" s="59"/>
      <c r="F12" s="59"/>
      <c r="G12" s="59"/>
      <c r="H12" s="59"/>
      <c r="I12" s="60"/>
    </row>
    <row r="13" spans="1:9" ht="21" customHeight="1" x14ac:dyDescent="0.25">
      <c r="B13" s="61"/>
      <c r="C13" s="62"/>
      <c r="D13" s="62"/>
      <c r="E13" s="62"/>
      <c r="F13" s="62"/>
      <c r="G13" s="62"/>
      <c r="H13" s="62"/>
      <c r="I13" s="63"/>
    </row>
    <row r="14" spans="1:9" ht="12" customHeight="1" x14ac:dyDescent="0.25">
      <c r="I14" s="3"/>
    </row>
    <row r="15" spans="1:9" s="13" customFormat="1" ht="17.25" x14ac:dyDescent="0.3">
      <c r="A15"/>
      <c r="B15" s="14" t="s">
        <v>14</v>
      </c>
      <c r="C15" s="67" t="s">
        <v>1</v>
      </c>
      <c r="D15" s="68"/>
      <c r="E15" s="69"/>
      <c r="F15" s="67" t="s">
        <v>2</v>
      </c>
      <c r="G15" s="69"/>
      <c r="H15" s="1"/>
      <c r="I15" s="12" t="s">
        <v>17</v>
      </c>
    </row>
    <row r="16" spans="1:9" ht="28.5" customHeight="1" x14ac:dyDescent="0.25">
      <c r="B16" s="15"/>
      <c r="C16" s="64"/>
      <c r="D16" s="65"/>
      <c r="E16" s="66"/>
      <c r="F16" s="64"/>
      <c r="G16" s="66"/>
      <c r="I16" s="10" t="str">
        <f>+IF(B19="CABA",M18,M19)</f>
        <v>A Convenir</v>
      </c>
    </row>
    <row r="17" spans="2:17" ht="10.5" customHeight="1" x14ac:dyDescent="0.3">
      <c r="L17" s="13" t="s">
        <v>16</v>
      </c>
    </row>
    <row r="18" spans="2:17" ht="15" customHeight="1" x14ac:dyDescent="0.3">
      <c r="B18" s="17" t="s">
        <v>20</v>
      </c>
      <c r="C18" s="67" t="s">
        <v>21</v>
      </c>
      <c r="D18" s="68"/>
      <c r="E18" s="69"/>
      <c r="F18" s="67" t="s">
        <v>22</v>
      </c>
      <c r="G18" s="69"/>
      <c r="L18" s="13" t="s">
        <v>23</v>
      </c>
      <c r="M18">
        <v>3000</v>
      </c>
    </row>
    <row r="19" spans="2:17" ht="28.5" customHeight="1" x14ac:dyDescent="0.25">
      <c r="B19" s="15"/>
      <c r="C19" s="64"/>
      <c r="D19" s="65"/>
      <c r="E19" s="66"/>
      <c r="F19" s="64"/>
      <c r="G19" s="66"/>
      <c r="I19" s="11">
        <f>+SUM($I$22:$I$178)</f>
        <v>0</v>
      </c>
      <c r="L19" s="1" t="s">
        <v>15</v>
      </c>
      <c r="M19" s="1" t="s">
        <v>18</v>
      </c>
    </row>
    <row r="20" spans="2:17" x14ac:dyDescent="0.25">
      <c r="P20" s="19"/>
    </row>
    <row r="21" spans="2:17" ht="30" x14ac:dyDescent="0.25">
      <c r="B21" s="26" t="s">
        <v>3</v>
      </c>
      <c r="C21" s="51" t="s">
        <v>4</v>
      </c>
      <c r="D21" s="52"/>
      <c r="E21" s="27" t="s">
        <v>5</v>
      </c>
      <c r="F21" s="28" t="s">
        <v>6</v>
      </c>
      <c r="G21" s="29" t="s">
        <v>7</v>
      </c>
      <c r="H21" s="5"/>
      <c r="I21" s="6" t="s">
        <v>8</v>
      </c>
      <c r="K21" s="7" t="s">
        <v>7</v>
      </c>
      <c r="L21" s="7" t="s">
        <v>13</v>
      </c>
      <c r="M21" s="8" t="s">
        <v>3</v>
      </c>
      <c r="N21" s="8" t="s">
        <v>4</v>
      </c>
      <c r="O21" s="8" t="s">
        <v>5</v>
      </c>
      <c r="P21" s="8" t="s">
        <v>19</v>
      </c>
    </row>
    <row r="22" spans="2:17" ht="28.5" x14ac:dyDescent="0.25">
      <c r="B22" s="20" t="str">
        <f>+M22</f>
        <v>Combo</v>
      </c>
      <c r="C22" s="39" t="str">
        <f>+N22</f>
        <v>Mix Premium x1kg (almendras, avellanas, caju, nueces)</v>
      </c>
      <c r="D22" s="40"/>
      <c r="E22" s="21" t="str">
        <f>+O22</f>
        <v>1kg</v>
      </c>
      <c r="F22" s="4">
        <f>+P22</f>
        <v>32500</v>
      </c>
      <c r="G22" s="16"/>
      <c r="I22" s="9" t="str">
        <f>+IF(G22="","",(IF(F22="Sin stock","Sin stock",(F22*G22))))</f>
        <v/>
      </c>
      <c r="K22" s="22" t="s">
        <v>24</v>
      </c>
      <c r="L22" s="18">
        <v>11111412</v>
      </c>
      <c r="M22" s="7" t="s">
        <v>25</v>
      </c>
      <c r="N22" s="23" t="s">
        <v>29</v>
      </c>
      <c r="O22" s="23" t="s">
        <v>30</v>
      </c>
      <c r="P22" s="34">
        <v>32500</v>
      </c>
      <c r="Q22" s="31"/>
    </row>
    <row r="23" spans="2:17" ht="28.5" x14ac:dyDescent="0.25">
      <c r="B23" s="20" t="str">
        <f t="shared" ref="B23:C56" si="0">+M23</f>
        <v>Combo</v>
      </c>
      <c r="C23" s="39" t="str">
        <f t="shared" si="0"/>
        <v>Mix Premium x500g (almendras, avellanas, caju, nueces)</v>
      </c>
      <c r="D23" s="40"/>
      <c r="E23" s="21" t="str">
        <f t="shared" ref="E23:F56" si="1">+O23</f>
        <v>500g</v>
      </c>
      <c r="F23" s="4">
        <f t="shared" si="1"/>
        <v>17500</v>
      </c>
      <c r="G23" s="16"/>
      <c r="I23" s="9" t="str">
        <f t="shared" ref="I23:I88" si="2">+IF(G23="","",(IF(F23="Sin stock","Sin stock",(F23*G23))))</f>
        <v/>
      </c>
      <c r="K23" s="22" t="s">
        <v>24</v>
      </c>
      <c r="L23" s="18">
        <v>11111429</v>
      </c>
      <c r="M23" s="7" t="s">
        <v>25</v>
      </c>
      <c r="N23" s="23" t="s">
        <v>31</v>
      </c>
      <c r="O23" s="23" t="s">
        <v>32</v>
      </c>
      <c r="P23" s="34">
        <v>17500</v>
      </c>
      <c r="Q23" s="31"/>
    </row>
    <row r="24" spans="2:17" ht="28.5" x14ac:dyDescent="0.25">
      <c r="B24" s="20" t="str">
        <f t="shared" ref="B24:B32" si="3">+M24</f>
        <v>Combo</v>
      </c>
      <c r="C24" s="39" t="str">
        <f t="shared" ref="C24:C32" si="4">+N24</f>
        <v>Mix de frutas secas "ABUELA EMMA" x1kg (Almendras, castañas, nueces, avellanas, nuez pecan y Arándanos rojos)</v>
      </c>
      <c r="D24" s="40"/>
      <c r="E24" s="21" t="str">
        <f t="shared" ref="E24:E32" si="5">+O24</f>
        <v>1kg</v>
      </c>
      <c r="F24" s="4">
        <f t="shared" ref="F24:F32" si="6">+P24</f>
        <v>28400</v>
      </c>
      <c r="G24" s="16"/>
      <c r="I24" s="9" t="str">
        <f t="shared" ref="I24:I32" si="7">+IF(G24="","",(IF(F24="Sin stock","Sin stock",(F24*G24))))</f>
        <v/>
      </c>
      <c r="K24" s="22" t="s">
        <v>24</v>
      </c>
      <c r="L24" s="18">
        <v>11111511</v>
      </c>
      <c r="M24" s="7" t="s">
        <v>25</v>
      </c>
      <c r="N24" s="23" t="s">
        <v>33</v>
      </c>
      <c r="O24" s="23" t="s">
        <v>30</v>
      </c>
      <c r="P24" s="34">
        <v>28400</v>
      </c>
      <c r="Q24" s="31"/>
    </row>
    <row r="25" spans="2:17" ht="28.5" x14ac:dyDescent="0.25">
      <c r="B25" s="20" t="str">
        <f t="shared" si="3"/>
        <v>Combo</v>
      </c>
      <c r="C25" s="39" t="str">
        <f t="shared" si="4"/>
        <v>Mix de frutas secas "ABUELA EMMA" x500g (Almendras, castañas, nueces, avellanas, nuez pecan y Arándanos rojos)</v>
      </c>
      <c r="D25" s="40"/>
      <c r="E25" s="21" t="str">
        <f t="shared" si="5"/>
        <v>500g</v>
      </c>
      <c r="F25" s="4">
        <f t="shared" si="6"/>
        <v>15500</v>
      </c>
      <c r="G25" s="16"/>
      <c r="I25" s="9" t="str">
        <f t="shared" si="7"/>
        <v/>
      </c>
      <c r="K25" s="22" t="s">
        <v>24</v>
      </c>
      <c r="L25" s="18">
        <v>11111528</v>
      </c>
      <c r="M25" s="7" t="s">
        <v>25</v>
      </c>
      <c r="N25" s="23" t="s">
        <v>34</v>
      </c>
      <c r="O25" s="23" t="s">
        <v>32</v>
      </c>
      <c r="P25" s="34">
        <v>15500</v>
      </c>
      <c r="Q25" s="31"/>
    </row>
    <row r="26" spans="2:17" ht="28.5" x14ac:dyDescent="0.25">
      <c r="B26" s="20" t="str">
        <f t="shared" si="3"/>
        <v>Combo</v>
      </c>
      <c r="C26" s="39" t="str">
        <f t="shared" si="4"/>
        <v>Mix Tropical (Almendras, nueces, castañas, avellanas, chips de bananas deshidratadas ,Arándanos rojos y pasas de uva rubias) x1kg</v>
      </c>
      <c r="D26" s="40"/>
      <c r="E26" s="21" t="str">
        <f t="shared" si="5"/>
        <v>1kg</v>
      </c>
      <c r="F26" s="4">
        <f t="shared" si="6"/>
        <v>21500</v>
      </c>
      <c r="G26" s="16"/>
      <c r="I26" s="9" t="str">
        <f t="shared" si="7"/>
        <v/>
      </c>
      <c r="K26" s="22" t="s">
        <v>24</v>
      </c>
      <c r="L26" s="18">
        <v>11111313</v>
      </c>
      <c r="M26" s="7" t="s">
        <v>25</v>
      </c>
      <c r="N26" s="23" t="s">
        <v>35</v>
      </c>
      <c r="O26" s="23" t="s">
        <v>30</v>
      </c>
      <c r="P26" s="34">
        <v>21500</v>
      </c>
      <c r="Q26" s="31"/>
    </row>
    <row r="27" spans="2:17" ht="28.5" x14ac:dyDescent="0.25">
      <c r="B27" s="20" t="str">
        <f t="shared" si="3"/>
        <v>Combo</v>
      </c>
      <c r="C27" s="39" t="str">
        <f t="shared" si="4"/>
        <v>Mix Tropical (Almendras, nueces, castañas, avellanas, chips de bananas deshidratadas , Arándanos rojos y pasas de uva rubias) x500g</v>
      </c>
      <c r="D27" s="40"/>
      <c r="E27" s="21" t="str">
        <f t="shared" si="5"/>
        <v>500g</v>
      </c>
      <c r="F27" s="4">
        <f t="shared" si="6"/>
        <v>11500</v>
      </c>
      <c r="G27" s="16"/>
      <c r="I27" s="9" t="str">
        <f t="shared" si="7"/>
        <v/>
      </c>
      <c r="K27" s="22" t="s">
        <v>24</v>
      </c>
      <c r="L27" s="18">
        <v>11111320</v>
      </c>
      <c r="M27" s="7" t="s">
        <v>25</v>
      </c>
      <c r="N27" s="23" t="s">
        <v>36</v>
      </c>
      <c r="O27" s="23" t="s">
        <v>32</v>
      </c>
      <c r="P27" s="34">
        <v>11500</v>
      </c>
      <c r="Q27" s="31"/>
    </row>
    <row r="28" spans="2:17" ht="28.5" x14ac:dyDescent="0.25">
      <c r="B28" s="20" t="str">
        <f t="shared" si="3"/>
        <v>Combo</v>
      </c>
      <c r="C28" s="39" t="str">
        <f t="shared" si="4"/>
        <v>Mix de frutas secas CLASICO SIN MANI x1kg (almendras, castañas, nueces, avellanas, pasas de uva)</v>
      </c>
      <c r="D28" s="40"/>
      <c r="E28" s="21" t="str">
        <f t="shared" si="5"/>
        <v>1kg</v>
      </c>
      <c r="F28" s="4">
        <f t="shared" si="6"/>
        <v>24500</v>
      </c>
      <c r="G28" s="16"/>
      <c r="I28" s="9" t="str">
        <f t="shared" si="7"/>
        <v/>
      </c>
      <c r="K28" s="22" t="s">
        <v>24</v>
      </c>
      <c r="L28" s="18">
        <v>11111610</v>
      </c>
      <c r="M28" s="7" t="s">
        <v>25</v>
      </c>
      <c r="N28" s="23" t="s">
        <v>37</v>
      </c>
      <c r="O28" s="23" t="s">
        <v>30</v>
      </c>
      <c r="P28" s="34">
        <v>24500</v>
      </c>
      <c r="Q28" s="31"/>
    </row>
    <row r="29" spans="2:17" ht="28.5" x14ac:dyDescent="0.25">
      <c r="B29" s="20" t="str">
        <f t="shared" si="3"/>
        <v>Combo</v>
      </c>
      <c r="C29" s="39" t="str">
        <f t="shared" si="4"/>
        <v>Mix de frutas secas CLASICO SIN MANI x500g (almendras, castañas, nueces, avellanas, pasas de uva)</v>
      </c>
      <c r="D29" s="40"/>
      <c r="E29" s="21" t="str">
        <f t="shared" si="5"/>
        <v>500g</v>
      </c>
      <c r="F29" s="4">
        <f t="shared" si="6"/>
        <v>13000</v>
      </c>
      <c r="G29" s="16"/>
      <c r="I29" s="9" t="str">
        <f t="shared" si="7"/>
        <v/>
      </c>
      <c r="K29" s="22" t="s">
        <v>24</v>
      </c>
      <c r="L29" s="18">
        <v>11111627</v>
      </c>
      <c r="M29" s="7" t="s">
        <v>25</v>
      </c>
      <c r="N29" s="23" t="s">
        <v>38</v>
      </c>
      <c r="O29" s="23" t="s">
        <v>32</v>
      </c>
      <c r="P29" s="34">
        <v>13000</v>
      </c>
      <c r="Q29" s="31"/>
    </row>
    <row r="30" spans="2:17" ht="28.5" x14ac:dyDescent="0.25">
      <c r="B30" s="20" t="str">
        <f t="shared" si="3"/>
        <v>Combo</v>
      </c>
      <c r="C30" s="39" t="str">
        <f t="shared" si="4"/>
        <v>Mix de frutos secos CLASICO SIN PASAS (almendras, castañas, nueces, avellanas y mani sin sal) x1kg</v>
      </c>
      <c r="D30" s="40"/>
      <c r="E30" s="21" t="str">
        <f t="shared" si="5"/>
        <v>1kg</v>
      </c>
      <c r="F30" s="4">
        <f t="shared" si="6"/>
        <v>23500</v>
      </c>
      <c r="G30" s="16"/>
      <c r="I30" s="9" t="str">
        <f t="shared" si="7"/>
        <v/>
      </c>
      <c r="K30" s="22" t="s">
        <v>24</v>
      </c>
      <c r="L30" s="18">
        <v>11111214</v>
      </c>
      <c r="M30" s="7" t="s">
        <v>25</v>
      </c>
      <c r="N30" s="23" t="s">
        <v>39</v>
      </c>
      <c r="O30" s="23" t="s">
        <v>30</v>
      </c>
      <c r="P30" s="34">
        <v>23500</v>
      </c>
      <c r="Q30" s="31"/>
    </row>
    <row r="31" spans="2:17" ht="28.5" x14ac:dyDescent="0.25">
      <c r="B31" s="20" t="str">
        <f t="shared" si="3"/>
        <v>Combo</v>
      </c>
      <c r="C31" s="39" t="str">
        <f t="shared" si="4"/>
        <v>Mix de frutos secos CLASICO SIN PASAS  (almendras, castañas, nueces, avellanas y mani sin sal) x500g</v>
      </c>
      <c r="D31" s="40"/>
      <c r="E31" s="21" t="str">
        <f t="shared" si="5"/>
        <v>500g</v>
      </c>
      <c r="F31" s="4">
        <f t="shared" si="6"/>
        <v>12500</v>
      </c>
      <c r="G31" s="16"/>
      <c r="I31" s="9" t="str">
        <f t="shared" si="7"/>
        <v/>
      </c>
      <c r="K31" s="22" t="s">
        <v>24</v>
      </c>
      <c r="L31" s="18">
        <v>11111221</v>
      </c>
      <c r="M31" s="7" t="s">
        <v>25</v>
      </c>
      <c r="N31" s="23" t="s">
        <v>40</v>
      </c>
      <c r="O31" s="23" t="s">
        <v>32</v>
      </c>
      <c r="P31" s="34">
        <v>12500</v>
      </c>
      <c r="Q31" s="31"/>
    </row>
    <row r="32" spans="2:17" ht="28.5" x14ac:dyDescent="0.25">
      <c r="B32" s="20" t="str">
        <f t="shared" si="3"/>
        <v>Combo</v>
      </c>
      <c r="C32" s="39" t="str">
        <f t="shared" si="4"/>
        <v>Mix de frutas secas CLASICO  x1kg (almendras, castañas, nueces, avellanas, pasas de uva y mani)</v>
      </c>
      <c r="D32" s="40"/>
      <c r="E32" s="21" t="str">
        <f t="shared" si="5"/>
        <v>1kg</v>
      </c>
      <c r="F32" s="4">
        <f t="shared" si="6"/>
        <v>18800</v>
      </c>
      <c r="G32" s="16"/>
      <c r="I32" s="9" t="str">
        <f t="shared" si="7"/>
        <v/>
      </c>
      <c r="K32" s="22" t="s">
        <v>24</v>
      </c>
      <c r="L32" s="18">
        <v>11111115</v>
      </c>
      <c r="M32" s="7" t="s">
        <v>25</v>
      </c>
      <c r="N32" s="23" t="s">
        <v>41</v>
      </c>
      <c r="O32" s="23" t="s">
        <v>30</v>
      </c>
      <c r="P32" s="34">
        <v>18800</v>
      </c>
      <c r="Q32" s="31"/>
    </row>
    <row r="33" spans="2:17" ht="28.5" x14ac:dyDescent="0.25">
      <c r="B33" s="20" t="str">
        <f t="shared" si="0"/>
        <v>Combo</v>
      </c>
      <c r="C33" s="39" t="str">
        <f t="shared" si="0"/>
        <v>Mix de frutas secas CLASICO  x500g (almendras, castañas, nueces, avellanas, pasas de uva y mani)</v>
      </c>
      <c r="D33" s="40"/>
      <c r="E33" s="21" t="str">
        <f t="shared" si="1"/>
        <v>500g</v>
      </c>
      <c r="F33" s="4">
        <f t="shared" si="1"/>
        <v>10000</v>
      </c>
      <c r="G33" s="16"/>
      <c r="I33" s="9" t="str">
        <f t="shared" si="2"/>
        <v/>
      </c>
      <c r="K33" s="22" t="s">
        <v>24</v>
      </c>
      <c r="L33" s="18">
        <v>11111122</v>
      </c>
      <c r="M33" s="7" t="s">
        <v>25</v>
      </c>
      <c r="N33" s="23" t="s">
        <v>42</v>
      </c>
      <c r="O33" s="23" t="s">
        <v>32</v>
      </c>
      <c r="P33" s="34">
        <v>10000</v>
      </c>
      <c r="Q33" s="31"/>
    </row>
    <row r="34" spans="2:17" ht="28.5" x14ac:dyDescent="0.25">
      <c r="B34" s="20" t="str">
        <f t="shared" si="0"/>
        <v>Combo</v>
      </c>
      <c r="C34" s="39" t="str">
        <f t="shared" si="0"/>
        <v>GRANOLA x1kg  (Avena arrollada tradicional y gruesa, pasas de uva, castañas de caju, almendras, avellanas peladas, semillas de girasol y miel)</v>
      </c>
      <c r="D34" s="40"/>
      <c r="E34" s="21" t="str">
        <f t="shared" si="1"/>
        <v>1kg</v>
      </c>
      <c r="F34" s="4">
        <f t="shared" si="1"/>
        <v>22500</v>
      </c>
      <c r="G34" s="16"/>
      <c r="I34" s="9" t="str">
        <f t="shared" si="2"/>
        <v/>
      </c>
      <c r="K34" s="22" t="s">
        <v>24</v>
      </c>
      <c r="L34" s="18">
        <v>11113119</v>
      </c>
      <c r="M34" s="7" t="s">
        <v>25</v>
      </c>
      <c r="N34" s="23" t="s">
        <v>43</v>
      </c>
      <c r="O34" s="23" t="s">
        <v>30</v>
      </c>
      <c r="P34" s="34">
        <v>22500</v>
      </c>
      <c r="Q34" s="31"/>
    </row>
    <row r="35" spans="2:17" ht="28.5" x14ac:dyDescent="0.25">
      <c r="B35" s="20" t="str">
        <f>+M35</f>
        <v>Combo</v>
      </c>
      <c r="C35" s="39" t="str">
        <f>+N35</f>
        <v>GRANOLA x500g  (Avena arrollada tradicional y gruesa, pasas de uva, castañas de caju, almendras, avellanas peladas, semillas de girasol y miel)</v>
      </c>
      <c r="D35" s="40"/>
      <c r="E35" s="21" t="str">
        <f>+O35</f>
        <v>500g</v>
      </c>
      <c r="F35" s="4">
        <f>+P35</f>
        <v>12000</v>
      </c>
      <c r="G35" s="16"/>
      <c r="I35" s="9" t="str">
        <f>+IF(G35="","",(IF(F35="Sin stock","Sin stock",(F35*G35))))</f>
        <v/>
      </c>
      <c r="K35" s="22" t="s">
        <v>24</v>
      </c>
      <c r="L35" s="18">
        <v>11113126</v>
      </c>
      <c r="M35" s="7" t="s">
        <v>25</v>
      </c>
      <c r="N35" s="23" t="s">
        <v>44</v>
      </c>
      <c r="O35" s="23" t="s">
        <v>32</v>
      </c>
      <c r="P35" s="34">
        <v>12000</v>
      </c>
      <c r="Q35" s="31"/>
    </row>
    <row r="36" spans="2:17" ht="28.5" x14ac:dyDescent="0.25">
      <c r="B36" s="20" t="str">
        <f>+M36</f>
        <v>Combo</v>
      </c>
      <c r="C36" s="39" t="str">
        <f>+N36</f>
        <v>GRANOLA Granix Crocante x1kg (Avena arrollada, azucar, crispines de arroz, copos de maiz, coco rallado, miel)</v>
      </c>
      <c r="D36" s="40"/>
      <c r="E36" s="21" t="str">
        <f>+O36</f>
        <v>1kg</v>
      </c>
      <c r="F36" s="4">
        <f>+P36</f>
        <v>11600</v>
      </c>
      <c r="G36" s="16"/>
      <c r="I36" s="9" t="str">
        <f>+IF(G36="","",(IF(F36="Sin stock","Sin stock",(F36*G36))))</f>
        <v/>
      </c>
      <c r="K36" s="22" t="s">
        <v>24</v>
      </c>
      <c r="L36" s="23">
        <v>11137320</v>
      </c>
      <c r="M36" s="7" t="s">
        <v>25</v>
      </c>
      <c r="N36" s="23" t="s">
        <v>45</v>
      </c>
      <c r="O36" s="23" t="s">
        <v>30</v>
      </c>
      <c r="P36" s="34">
        <v>11600</v>
      </c>
      <c r="Q36" s="31"/>
    </row>
    <row r="37" spans="2:17" ht="28.5" x14ac:dyDescent="0.25">
      <c r="B37" s="20" t="str">
        <f t="shared" si="0"/>
        <v>Combo</v>
      </c>
      <c r="C37" s="39" t="str">
        <f t="shared" si="0"/>
        <v>GRANOLA Granix Crocante x500g (Avena arrollada, azucar, crispines de arroz, copos de maiz, coco rallado, miel)</v>
      </c>
      <c r="D37" s="40"/>
      <c r="E37" s="21" t="str">
        <f t="shared" si="1"/>
        <v>500g</v>
      </c>
      <c r="F37" s="4">
        <f t="shared" si="1"/>
        <v>6200</v>
      </c>
      <c r="G37" s="16"/>
      <c r="I37" s="9" t="str">
        <f t="shared" si="2"/>
        <v/>
      </c>
      <c r="K37" s="22"/>
      <c r="L37" s="24">
        <v>11137412</v>
      </c>
      <c r="M37" s="7" t="s">
        <v>25</v>
      </c>
      <c r="N37" s="23" t="s">
        <v>46</v>
      </c>
      <c r="O37" s="23" t="s">
        <v>32</v>
      </c>
      <c r="P37" s="34">
        <v>6200</v>
      </c>
      <c r="Q37" s="31"/>
    </row>
    <row r="38" spans="2:17" ht="28.5" x14ac:dyDescent="0.25">
      <c r="B38" s="20" t="str">
        <f t="shared" si="0"/>
        <v>Almacen</v>
      </c>
      <c r="C38" s="39" t="str">
        <f t="shared" si="0"/>
        <v>Harina de almendras repeladas Importada x1kg</v>
      </c>
      <c r="D38" s="40"/>
      <c r="E38" s="21" t="str">
        <f t="shared" si="1"/>
        <v>1kg</v>
      </c>
      <c r="F38" s="4">
        <f t="shared" si="1"/>
        <v>34300</v>
      </c>
      <c r="G38" s="16"/>
      <c r="I38" s="9" t="str">
        <f t="shared" si="2"/>
        <v/>
      </c>
      <c r="K38" s="22"/>
      <c r="L38" s="24">
        <v>11176121</v>
      </c>
      <c r="M38" s="23" t="s">
        <v>11</v>
      </c>
      <c r="N38" s="23" t="s">
        <v>47</v>
      </c>
      <c r="O38" s="23" t="s">
        <v>30</v>
      </c>
      <c r="P38" s="34">
        <v>34300</v>
      </c>
      <c r="Q38" s="31"/>
    </row>
    <row r="39" spans="2:17" ht="28.5" x14ac:dyDescent="0.25">
      <c r="B39" s="20" t="str">
        <f t="shared" si="0"/>
        <v>Almacen</v>
      </c>
      <c r="C39" s="39" t="str">
        <f t="shared" si="0"/>
        <v>Harina de almendras repeladas Importada x500g</v>
      </c>
      <c r="D39" s="40"/>
      <c r="E39" s="21" t="str">
        <f t="shared" si="1"/>
        <v>500g</v>
      </c>
      <c r="F39" s="4">
        <f t="shared" si="1"/>
        <v>18200</v>
      </c>
      <c r="G39" s="16"/>
      <c r="I39" s="9" t="str">
        <f t="shared" si="2"/>
        <v/>
      </c>
      <c r="K39" s="22"/>
      <c r="L39" s="24">
        <v>11143239</v>
      </c>
      <c r="M39" s="23" t="s">
        <v>11</v>
      </c>
      <c r="N39" s="23" t="s">
        <v>48</v>
      </c>
      <c r="O39" s="23" t="s">
        <v>32</v>
      </c>
      <c r="P39" s="34">
        <v>18200</v>
      </c>
      <c r="Q39" s="31"/>
    </row>
    <row r="40" spans="2:17" ht="28.5" x14ac:dyDescent="0.25">
      <c r="B40" s="20" t="str">
        <f t="shared" si="0"/>
        <v>Cereales</v>
      </c>
      <c r="C40" s="39" t="str">
        <f t="shared" si="0"/>
        <v>Almohaditas de Avellanas 500g</v>
      </c>
      <c r="D40" s="40"/>
      <c r="E40" s="21" t="str">
        <f t="shared" si="1"/>
        <v>500g</v>
      </c>
      <c r="F40" s="4">
        <f t="shared" si="1"/>
        <v>5300</v>
      </c>
      <c r="G40" s="16"/>
      <c r="I40" s="9" t="str">
        <f t="shared" si="2"/>
        <v/>
      </c>
      <c r="K40" s="22"/>
      <c r="L40" s="18">
        <v>11141129</v>
      </c>
      <c r="M40" s="23" t="s">
        <v>10</v>
      </c>
      <c r="N40" s="23" t="s">
        <v>50</v>
      </c>
      <c r="O40" s="23" t="s">
        <v>32</v>
      </c>
      <c r="P40" s="34">
        <v>5300</v>
      </c>
      <c r="Q40" s="31"/>
    </row>
    <row r="41" spans="2:17" ht="28.5" x14ac:dyDescent="0.25">
      <c r="B41" s="20" t="str">
        <f t="shared" si="0"/>
        <v>Cereales</v>
      </c>
      <c r="C41" s="39" t="str">
        <f t="shared" si="0"/>
        <v>Almohaditas de Avellanas 1kg</v>
      </c>
      <c r="D41" s="40"/>
      <c r="E41" s="21" t="str">
        <f t="shared" si="1"/>
        <v>1kg</v>
      </c>
      <c r="F41" s="4">
        <f t="shared" si="1"/>
        <v>10000</v>
      </c>
      <c r="G41" s="16"/>
      <c r="I41" s="9" t="str">
        <f t="shared" si="2"/>
        <v/>
      </c>
      <c r="K41" s="22"/>
      <c r="L41" s="18">
        <v>11141112</v>
      </c>
      <c r="M41" s="23" t="s">
        <v>10</v>
      </c>
      <c r="N41" s="23" t="s">
        <v>51</v>
      </c>
      <c r="O41" s="23" t="s">
        <v>30</v>
      </c>
      <c r="P41" s="34">
        <v>10000</v>
      </c>
      <c r="Q41" s="31"/>
    </row>
    <row r="42" spans="2:17" ht="28.5" x14ac:dyDescent="0.25">
      <c r="B42" s="20" t="str">
        <f t="shared" si="0"/>
        <v>Cereales</v>
      </c>
      <c r="C42" s="39" t="str">
        <f t="shared" si="0"/>
        <v>Almohaditas de chocolate 500g</v>
      </c>
      <c r="D42" s="40"/>
      <c r="E42" s="21" t="str">
        <f t="shared" si="1"/>
        <v>500g</v>
      </c>
      <c r="F42" s="4">
        <f t="shared" si="1"/>
        <v>5800</v>
      </c>
      <c r="G42" s="16"/>
      <c r="I42" s="9" t="str">
        <f t="shared" si="2"/>
        <v/>
      </c>
      <c r="K42" s="22" t="s">
        <v>24</v>
      </c>
      <c r="L42" s="18">
        <v>11141327</v>
      </c>
      <c r="M42" s="23" t="s">
        <v>10</v>
      </c>
      <c r="N42" s="23" t="s">
        <v>52</v>
      </c>
      <c r="O42" s="23" t="s">
        <v>32</v>
      </c>
      <c r="P42" s="34">
        <v>5800</v>
      </c>
      <c r="Q42" s="31"/>
    </row>
    <row r="43" spans="2:17" ht="28.5" x14ac:dyDescent="0.25">
      <c r="B43" s="20" t="str">
        <f t="shared" si="0"/>
        <v>Cereales</v>
      </c>
      <c r="C43" s="39" t="str">
        <f t="shared" si="0"/>
        <v>Almohaditas de chocolate 1kg</v>
      </c>
      <c r="D43" s="40"/>
      <c r="E43" s="21" t="str">
        <f t="shared" si="1"/>
        <v>1kg</v>
      </c>
      <c r="F43" s="4">
        <f t="shared" si="1"/>
        <v>10800</v>
      </c>
      <c r="G43" s="16"/>
      <c r="I43" s="9" t="str">
        <f t="shared" si="2"/>
        <v/>
      </c>
      <c r="K43" s="22" t="s">
        <v>24</v>
      </c>
      <c r="L43" s="18">
        <v>11141310</v>
      </c>
      <c r="M43" s="23" t="s">
        <v>10</v>
      </c>
      <c r="N43" s="23" t="s">
        <v>53</v>
      </c>
      <c r="O43" s="23" t="s">
        <v>30</v>
      </c>
      <c r="P43" s="34">
        <v>10800</v>
      </c>
      <c r="Q43" s="31"/>
    </row>
    <row r="44" spans="2:17" ht="28.5" x14ac:dyDescent="0.25">
      <c r="B44" s="20" t="str">
        <f t="shared" si="0"/>
        <v>Cereales</v>
      </c>
      <c r="C44" s="39" t="str">
        <f t="shared" si="0"/>
        <v>Almohaditas de Frutilla 500g</v>
      </c>
      <c r="D44" s="40"/>
      <c r="E44" s="21" t="str">
        <f t="shared" si="1"/>
        <v>500g</v>
      </c>
      <c r="F44" s="4">
        <f t="shared" si="1"/>
        <v>5300</v>
      </c>
      <c r="G44" s="16"/>
      <c r="I44" s="9" t="str">
        <f t="shared" si="2"/>
        <v/>
      </c>
      <c r="K44" s="22" t="s">
        <v>24</v>
      </c>
      <c r="L44" s="18">
        <v>11141228</v>
      </c>
      <c r="M44" s="23" t="s">
        <v>10</v>
      </c>
      <c r="N44" s="23" t="s">
        <v>54</v>
      </c>
      <c r="O44" s="23" t="s">
        <v>32</v>
      </c>
      <c r="P44" s="34">
        <v>5300</v>
      </c>
      <c r="Q44" s="31"/>
    </row>
    <row r="45" spans="2:17" ht="28.5" x14ac:dyDescent="0.25">
      <c r="B45" s="20" t="str">
        <f t="shared" si="0"/>
        <v>Cereales</v>
      </c>
      <c r="C45" s="39" t="str">
        <f t="shared" si="0"/>
        <v>Almohaditas de Frutilla 1kg</v>
      </c>
      <c r="D45" s="40"/>
      <c r="E45" s="21" t="str">
        <f t="shared" si="1"/>
        <v>1kg</v>
      </c>
      <c r="F45" s="4">
        <f t="shared" si="1"/>
        <v>10000</v>
      </c>
      <c r="G45" s="16"/>
      <c r="I45" s="9" t="str">
        <f t="shared" si="2"/>
        <v/>
      </c>
      <c r="K45" s="22" t="s">
        <v>24</v>
      </c>
      <c r="L45" s="18">
        <v>11141211</v>
      </c>
      <c r="M45" s="23" t="s">
        <v>10</v>
      </c>
      <c r="N45" s="23" t="s">
        <v>55</v>
      </c>
      <c r="O45" s="23" t="s">
        <v>30</v>
      </c>
      <c r="P45" s="34">
        <v>10000</v>
      </c>
      <c r="Q45" s="31"/>
    </row>
    <row r="46" spans="2:17" ht="28.5" x14ac:dyDescent="0.25">
      <c r="B46" s="20" t="str">
        <f t="shared" si="0"/>
        <v>Cereales</v>
      </c>
      <c r="C46" s="43" t="str">
        <f t="shared" si="0"/>
        <v>Aritos frutados 500g</v>
      </c>
      <c r="D46" s="44"/>
      <c r="E46" s="21" t="str">
        <f t="shared" si="1"/>
        <v>500g</v>
      </c>
      <c r="F46" s="4">
        <f t="shared" si="1"/>
        <v>5300</v>
      </c>
      <c r="G46" s="16"/>
      <c r="I46" s="9" t="str">
        <f t="shared" si="2"/>
        <v/>
      </c>
      <c r="K46" s="22"/>
      <c r="L46" s="23">
        <v>11191599</v>
      </c>
      <c r="M46" s="23" t="s">
        <v>10</v>
      </c>
      <c r="N46" s="23" t="s">
        <v>203</v>
      </c>
      <c r="O46" s="23" t="s">
        <v>32</v>
      </c>
      <c r="P46" s="34">
        <v>5300</v>
      </c>
      <c r="Q46" s="31"/>
    </row>
    <row r="47" spans="2:17" ht="28.5" x14ac:dyDescent="0.25">
      <c r="B47" s="20" t="str">
        <f t="shared" si="0"/>
        <v>Cereales</v>
      </c>
      <c r="C47" s="43" t="str">
        <f t="shared" si="0"/>
        <v>Aritos frutados 1kg</v>
      </c>
      <c r="D47" s="44"/>
      <c r="E47" s="21" t="str">
        <f t="shared" si="1"/>
        <v>1kg</v>
      </c>
      <c r="F47" s="4">
        <f t="shared" si="1"/>
        <v>10000</v>
      </c>
      <c r="G47" s="16"/>
      <c r="I47" s="9" t="str">
        <f t="shared" si="2"/>
        <v/>
      </c>
      <c r="K47" s="22"/>
      <c r="L47" s="24">
        <v>11142133</v>
      </c>
      <c r="M47" s="23" t="s">
        <v>10</v>
      </c>
      <c r="N47" s="23" t="s">
        <v>204</v>
      </c>
      <c r="O47" s="23" t="s">
        <v>30</v>
      </c>
      <c r="P47" s="34">
        <v>10000</v>
      </c>
      <c r="Q47" s="31"/>
    </row>
    <row r="48" spans="2:17" ht="28.5" x14ac:dyDescent="0.25">
      <c r="B48" s="20" t="str">
        <f t="shared" si="0"/>
        <v>Confitura</v>
      </c>
      <c r="C48" s="39" t="str">
        <f t="shared" si="0"/>
        <v>Almendra con chocolate con leche x1kg</v>
      </c>
      <c r="D48" s="40"/>
      <c r="E48" s="21" t="str">
        <f t="shared" si="1"/>
        <v>1kg</v>
      </c>
      <c r="F48" s="4">
        <f t="shared" si="1"/>
        <v>43500</v>
      </c>
      <c r="G48" s="16"/>
      <c r="I48" s="9" t="str">
        <f t="shared" si="2"/>
        <v/>
      </c>
      <c r="K48" s="22" t="s">
        <v>24</v>
      </c>
      <c r="L48" s="18">
        <v>11154112</v>
      </c>
      <c r="M48" s="23" t="s">
        <v>9</v>
      </c>
      <c r="N48" s="23" t="s">
        <v>200</v>
      </c>
      <c r="O48" s="23" t="s">
        <v>30</v>
      </c>
      <c r="P48" s="34">
        <v>43500</v>
      </c>
      <c r="Q48" s="31"/>
    </row>
    <row r="49" spans="2:17" ht="28.5" x14ac:dyDescent="0.25">
      <c r="B49" s="20" t="str">
        <f t="shared" si="0"/>
        <v>Confitura</v>
      </c>
      <c r="C49" s="39" t="str">
        <f t="shared" si="0"/>
        <v>Almendra con chocolate con leche x250g</v>
      </c>
      <c r="D49" s="40"/>
      <c r="E49" s="21" t="str">
        <f t="shared" si="1"/>
        <v>250g</v>
      </c>
      <c r="F49" s="4">
        <f t="shared" si="1"/>
        <v>12300</v>
      </c>
      <c r="G49" s="16"/>
      <c r="I49" s="9" t="str">
        <f t="shared" si="2"/>
        <v/>
      </c>
      <c r="K49" s="22" t="s">
        <v>24</v>
      </c>
      <c r="L49" s="18">
        <v>11154136</v>
      </c>
      <c r="M49" s="23" t="s">
        <v>9</v>
      </c>
      <c r="N49" s="23" t="s">
        <v>199</v>
      </c>
      <c r="O49" s="23" t="s">
        <v>56</v>
      </c>
      <c r="P49" s="34">
        <v>12300</v>
      </c>
      <c r="Q49" s="31"/>
    </row>
    <row r="50" spans="2:17" ht="28.5" x14ac:dyDescent="0.25">
      <c r="B50" s="20" t="str">
        <f t="shared" si="0"/>
        <v>Confitura</v>
      </c>
      <c r="C50" s="39" t="str">
        <f t="shared" si="0"/>
        <v>Almendra con chocolate con leche x500g</v>
      </c>
      <c r="D50" s="40"/>
      <c r="E50" s="21" t="str">
        <f t="shared" si="1"/>
        <v>500g</v>
      </c>
      <c r="F50" s="4">
        <f t="shared" si="1"/>
        <v>23100</v>
      </c>
      <c r="G50" s="16"/>
      <c r="I50" s="9" t="str">
        <f t="shared" si="2"/>
        <v/>
      </c>
      <c r="K50" s="22" t="s">
        <v>24</v>
      </c>
      <c r="L50" s="18">
        <v>11154129</v>
      </c>
      <c r="M50" s="23" t="s">
        <v>9</v>
      </c>
      <c r="N50" s="23" t="s">
        <v>201</v>
      </c>
      <c r="O50" s="23" t="s">
        <v>32</v>
      </c>
      <c r="P50" s="34">
        <v>23100</v>
      </c>
      <c r="Q50" s="31"/>
    </row>
    <row r="51" spans="2:17" ht="28.5" x14ac:dyDescent="0.25">
      <c r="B51" s="20" t="str">
        <f t="shared" si="0"/>
        <v>Confitura</v>
      </c>
      <c r="C51" s="39" t="str">
        <f t="shared" si="0"/>
        <v>Almendra con chocolate blanco x1kg</v>
      </c>
      <c r="D51" s="40"/>
      <c r="E51" s="21" t="str">
        <f t="shared" si="1"/>
        <v>1kg</v>
      </c>
      <c r="F51" s="4">
        <f t="shared" si="1"/>
        <v>43500</v>
      </c>
      <c r="G51" s="16"/>
      <c r="I51" s="9" t="str">
        <f t="shared" si="2"/>
        <v/>
      </c>
      <c r="K51" s="22" t="s">
        <v>24</v>
      </c>
      <c r="L51" s="18">
        <v>11154211</v>
      </c>
      <c r="M51" s="23" t="s">
        <v>9</v>
      </c>
      <c r="N51" s="23" t="s">
        <v>57</v>
      </c>
      <c r="O51" s="23" t="s">
        <v>30</v>
      </c>
      <c r="P51" s="34">
        <v>43500</v>
      </c>
      <c r="Q51" s="31"/>
    </row>
    <row r="52" spans="2:17" ht="28.5" x14ac:dyDescent="0.25">
      <c r="B52" s="20" t="str">
        <f t="shared" si="0"/>
        <v>Confitura</v>
      </c>
      <c r="C52" s="41" t="str">
        <f t="shared" si="0"/>
        <v>Almendra con chocolate blanco x250g</v>
      </c>
      <c r="D52" s="42"/>
      <c r="E52" s="21" t="str">
        <f t="shared" si="1"/>
        <v>250g</v>
      </c>
      <c r="F52" s="4">
        <f t="shared" si="1"/>
        <v>12300</v>
      </c>
      <c r="G52" s="16"/>
      <c r="I52" s="9" t="str">
        <f t="shared" si="2"/>
        <v/>
      </c>
      <c r="K52" s="22" t="s">
        <v>24</v>
      </c>
      <c r="L52" s="18">
        <v>11154235</v>
      </c>
      <c r="M52" s="23" t="s">
        <v>9</v>
      </c>
      <c r="N52" s="23" t="s">
        <v>58</v>
      </c>
      <c r="O52" s="23" t="s">
        <v>56</v>
      </c>
      <c r="P52" s="34">
        <v>12300</v>
      </c>
      <c r="Q52" s="31"/>
    </row>
    <row r="53" spans="2:17" ht="28.5" x14ac:dyDescent="0.25">
      <c r="B53" s="20" t="str">
        <f t="shared" si="0"/>
        <v>Confitura</v>
      </c>
      <c r="C53" s="41" t="str">
        <f t="shared" si="0"/>
        <v>Almendra con chocolate blanco x500g</v>
      </c>
      <c r="D53" s="42"/>
      <c r="E53" s="21" t="str">
        <f t="shared" si="1"/>
        <v>500g</v>
      </c>
      <c r="F53" s="4">
        <f t="shared" si="1"/>
        <v>23100</v>
      </c>
      <c r="G53" s="16"/>
      <c r="I53" s="9" t="str">
        <f t="shared" si="2"/>
        <v/>
      </c>
      <c r="K53" s="22" t="s">
        <v>24</v>
      </c>
      <c r="L53" s="18">
        <v>11154228</v>
      </c>
      <c r="M53" s="23" t="s">
        <v>9</v>
      </c>
      <c r="N53" s="23" t="s">
        <v>59</v>
      </c>
      <c r="O53" s="23" t="s">
        <v>32</v>
      </c>
      <c r="P53" s="34">
        <v>23100</v>
      </c>
      <c r="Q53" s="31"/>
    </row>
    <row r="54" spans="2:17" ht="28.5" x14ac:dyDescent="0.25">
      <c r="B54" s="20" t="str">
        <f t="shared" si="0"/>
        <v>Confitura</v>
      </c>
      <c r="C54" s="41" t="str">
        <f t="shared" si="0"/>
        <v>Almendras con choco blanco con lemonchelo x1kg</v>
      </c>
      <c r="D54" s="42"/>
      <c r="E54" s="21" t="str">
        <f t="shared" si="1"/>
        <v>1kg</v>
      </c>
      <c r="F54" s="4">
        <f t="shared" si="1"/>
        <v>43500</v>
      </c>
      <c r="G54" s="16"/>
      <c r="I54" s="9" t="str">
        <f t="shared" si="2"/>
        <v/>
      </c>
      <c r="K54" s="22" t="s">
        <v>24</v>
      </c>
      <c r="L54" s="24">
        <v>11137221</v>
      </c>
      <c r="M54" s="23" t="s">
        <v>9</v>
      </c>
      <c r="N54" s="23" t="s">
        <v>178</v>
      </c>
      <c r="O54" s="23" t="s">
        <v>30</v>
      </c>
      <c r="P54" s="34">
        <v>43500</v>
      </c>
      <c r="Q54" s="31"/>
    </row>
    <row r="55" spans="2:17" ht="28.5" x14ac:dyDescent="0.25">
      <c r="B55" s="20" t="str">
        <f t="shared" si="0"/>
        <v>Confitura</v>
      </c>
      <c r="C55" s="39" t="str">
        <f t="shared" si="0"/>
        <v>Almendras con choco blanco con lemonchelo x500g</v>
      </c>
      <c r="D55" s="40"/>
      <c r="E55" s="21" t="str">
        <f t="shared" si="1"/>
        <v>250g</v>
      </c>
      <c r="F55" s="4">
        <f t="shared" si="1"/>
        <v>12300</v>
      </c>
      <c r="G55" s="16"/>
      <c r="I55" s="9" t="str">
        <f t="shared" si="2"/>
        <v/>
      </c>
      <c r="K55" s="22" t="s">
        <v>24</v>
      </c>
      <c r="L55" s="23">
        <v>11137122</v>
      </c>
      <c r="M55" s="23" t="s">
        <v>9</v>
      </c>
      <c r="N55" s="23" t="s">
        <v>179</v>
      </c>
      <c r="O55" s="23" t="s">
        <v>56</v>
      </c>
      <c r="P55" s="34">
        <v>12300</v>
      </c>
      <c r="Q55" s="31"/>
    </row>
    <row r="56" spans="2:17" ht="28.5" x14ac:dyDescent="0.25">
      <c r="B56" s="20" t="str">
        <f t="shared" si="0"/>
        <v>Confitura</v>
      </c>
      <c r="C56" s="39" t="str">
        <f t="shared" si="0"/>
        <v>Almendras con choco blanco con lemonchelo x250g</v>
      </c>
      <c r="D56" s="40"/>
      <c r="E56" s="21" t="str">
        <f t="shared" si="1"/>
        <v>500g</v>
      </c>
      <c r="F56" s="4">
        <f t="shared" si="1"/>
        <v>23100</v>
      </c>
      <c r="G56" s="16"/>
      <c r="I56" s="9" t="str">
        <f t="shared" si="2"/>
        <v/>
      </c>
      <c r="K56" s="22" t="s">
        <v>24</v>
      </c>
      <c r="L56" s="24">
        <v>11137245</v>
      </c>
      <c r="M56" s="23" t="s">
        <v>9</v>
      </c>
      <c r="N56" s="23" t="s">
        <v>180</v>
      </c>
      <c r="O56" s="23" t="s">
        <v>32</v>
      </c>
      <c r="P56" s="34">
        <v>23100</v>
      </c>
      <c r="Q56" s="31"/>
    </row>
    <row r="57" spans="2:17" ht="28.5" x14ac:dyDescent="0.25">
      <c r="B57" s="20" t="str">
        <f t="shared" ref="B57:C167" si="8">+M57</f>
        <v>Confitura</v>
      </c>
      <c r="C57" s="39" t="str">
        <f t="shared" si="8"/>
        <v>Bananita de cereal con chocolate x600g</v>
      </c>
      <c r="D57" s="40"/>
      <c r="E57" s="21" t="str">
        <f t="shared" ref="E57:F167" si="9">+O57</f>
        <v>600g</v>
      </c>
      <c r="F57" s="4">
        <f t="shared" si="9"/>
        <v>40800</v>
      </c>
      <c r="G57" s="16"/>
      <c r="I57" s="9" t="str">
        <f t="shared" si="2"/>
        <v/>
      </c>
      <c r="K57" s="22" t="s">
        <v>24</v>
      </c>
      <c r="L57" s="18">
        <v>11153115</v>
      </c>
      <c r="M57" s="23" t="s">
        <v>9</v>
      </c>
      <c r="N57" s="23" t="s">
        <v>60</v>
      </c>
      <c r="O57" s="23" t="s">
        <v>61</v>
      </c>
      <c r="P57" s="34">
        <v>40800</v>
      </c>
      <c r="Q57" s="31"/>
    </row>
    <row r="58" spans="2:17" ht="28.5" x14ac:dyDescent="0.25">
      <c r="B58" s="20" t="str">
        <f t="shared" si="8"/>
        <v>Confitura</v>
      </c>
      <c r="C58" s="39" t="str">
        <f t="shared" si="8"/>
        <v>Bananita de cereal con chocolate x250g</v>
      </c>
      <c r="D58" s="40"/>
      <c r="E58" s="21" t="str">
        <f t="shared" si="9"/>
        <v>250g</v>
      </c>
      <c r="F58" s="4">
        <f t="shared" si="9"/>
        <v>11500</v>
      </c>
      <c r="G58" s="16"/>
      <c r="I58" s="9" t="str">
        <f t="shared" si="2"/>
        <v/>
      </c>
      <c r="K58" s="22"/>
      <c r="L58" s="18">
        <v>11153139</v>
      </c>
      <c r="M58" s="23" t="s">
        <v>9</v>
      </c>
      <c r="N58" s="23" t="s">
        <v>62</v>
      </c>
      <c r="O58" s="23" t="s">
        <v>56</v>
      </c>
      <c r="P58" s="34">
        <v>11500</v>
      </c>
      <c r="Q58" s="31"/>
    </row>
    <row r="59" spans="2:17" ht="28.5" x14ac:dyDescent="0.25">
      <c r="B59" s="20" t="str">
        <f t="shared" si="8"/>
        <v>Confitura</v>
      </c>
      <c r="C59" s="39" t="str">
        <f t="shared" si="8"/>
        <v>Bananita de cereal con chocolate x500g</v>
      </c>
      <c r="D59" s="40"/>
      <c r="E59" s="21" t="str">
        <f t="shared" si="9"/>
        <v>500g</v>
      </c>
      <c r="F59" s="4">
        <f t="shared" si="9"/>
        <v>21700</v>
      </c>
      <c r="G59" s="16"/>
      <c r="I59" s="9" t="str">
        <f t="shared" si="2"/>
        <v/>
      </c>
      <c r="K59" s="22"/>
      <c r="L59" s="18">
        <v>11153122</v>
      </c>
      <c r="M59" s="23" t="s">
        <v>9</v>
      </c>
      <c r="N59" s="23" t="s">
        <v>63</v>
      </c>
      <c r="O59" s="23" t="s">
        <v>32</v>
      </c>
      <c r="P59" s="34">
        <v>21700</v>
      </c>
      <c r="Q59" s="31"/>
    </row>
    <row r="60" spans="2:17" ht="28.5" x14ac:dyDescent="0.25">
      <c r="B60" s="20" t="str">
        <f t="shared" si="8"/>
        <v>Confitura</v>
      </c>
      <c r="C60" s="39" t="str">
        <f t="shared" si="8"/>
        <v>Cereal con chocolate 700g</v>
      </c>
      <c r="D60" s="40"/>
      <c r="E60" s="21" t="str">
        <f t="shared" si="9"/>
        <v>700g</v>
      </c>
      <c r="F60" s="4">
        <f t="shared" si="9"/>
        <v>36500</v>
      </c>
      <c r="G60" s="16"/>
      <c r="I60" s="9" t="str">
        <f t="shared" si="2"/>
        <v/>
      </c>
      <c r="K60" s="22"/>
      <c r="L60" s="18">
        <v>11155119</v>
      </c>
      <c r="M60" s="23" t="s">
        <v>9</v>
      </c>
      <c r="N60" s="23" t="s">
        <v>64</v>
      </c>
      <c r="O60" s="23" t="s">
        <v>65</v>
      </c>
      <c r="P60" s="34">
        <v>36500</v>
      </c>
      <c r="Q60" s="31"/>
    </row>
    <row r="61" spans="2:17" ht="28.5" x14ac:dyDescent="0.25">
      <c r="B61" s="20" t="str">
        <f t="shared" si="8"/>
        <v>Confitura</v>
      </c>
      <c r="C61" s="39" t="str">
        <f t="shared" si="8"/>
        <v>Cereal con chocolate 250g</v>
      </c>
      <c r="D61" s="40"/>
      <c r="E61" s="21" t="str">
        <f t="shared" si="9"/>
        <v>250g</v>
      </c>
      <c r="F61" s="4">
        <f t="shared" si="9"/>
        <v>10300</v>
      </c>
      <c r="G61" s="16"/>
      <c r="I61" s="9" t="str">
        <f t="shared" si="2"/>
        <v/>
      </c>
      <c r="K61" s="22" t="s">
        <v>24</v>
      </c>
      <c r="L61" s="18">
        <v>11155133</v>
      </c>
      <c r="M61" s="23" t="s">
        <v>9</v>
      </c>
      <c r="N61" s="23" t="s">
        <v>66</v>
      </c>
      <c r="O61" s="23" t="s">
        <v>56</v>
      </c>
      <c r="P61" s="34">
        <v>10300</v>
      </c>
      <c r="Q61" s="31"/>
    </row>
    <row r="62" spans="2:17" ht="28.5" x14ac:dyDescent="0.25">
      <c r="B62" s="20" t="str">
        <f t="shared" si="8"/>
        <v>Confitura</v>
      </c>
      <c r="C62" s="39" t="str">
        <f t="shared" si="8"/>
        <v>Cereal con chocolate 500g</v>
      </c>
      <c r="D62" s="40"/>
      <c r="E62" s="21" t="str">
        <f t="shared" si="9"/>
        <v>500g</v>
      </c>
      <c r="F62" s="4">
        <f t="shared" si="9"/>
        <v>19400</v>
      </c>
      <c r="G62" s="16"/>
      <c r="I62" s="9" t="str">
        <f t="shared" si="2"/>
        <v/>
      </c>
      <c r="K62" s="22" t="s">
        <v>24</v>
      </c>
      <c r="L62" s="18">
        <v>11155126</v>
      </c>
      <c r="M62" s="23" t="s">
        <v>9</v>
      </c>
      <c r="N62" s="23" t="s">
        <v>67</v>
      </c>
      <c r="O62" s="23" t="s">
        <v>32</v>
      </c>
      <c r="P62" s="34">
        <v>19400</v>
      </c>
      <c r="Q62" s="31"/>
    </row>
    <row r="63" spans="2:17" ht="28.5" x14ac:dyDescent="0.25">
      <c r="B63" s="20" t="str">
        <f t="shared" si="8"/>
        <v>Confitura</v>
      </c>
      <c r="C63" s="39" t="str">
        <f t="shared" si="8"/>
        <v>Botoncitos con dulce de leche 1kg</v>
      </c>
      <c r="D63" s="40"/>
      <c r="E63" s="21" t="str">
        <f t="shared" si="9"/>
        <v>1kg</v>
      </c>
      <c r="F63" s="4">
        <f t="shared" si="9"/>
        <v>40200</v>
      </c>
      <c r="G63" s="16"/>
      <c r="I63" s="9" t="str">
        <f t="shared" si="2"/>
        <v/>
      </c>
      <c r="K63" s="22"/>
      <c r="L63" s="18">
        <v>11191940</v>
      </c>
      <c r="M63" s="23" t="s">
        <v>9</v>
      </c>
      <c r="N63" s="23" t="s">
        <v>68</v>
      </c>
      <c r="O63" s="23" t="s">
        <v>30</v>
      </c>
      <c r="P63" s="34">
        <v>40200</v>
      </c>
      <c r="Q63" s="31"/>
    </row>
    <row r="64" spans="2:17" ht="28.5" x14ac:dyDescent="0.25">
      <c r="B64" s="20" t="str">
        <f t="shared" si="8"/>
        <v>Confitura</v>
      </c>
      <c r="C64" s="39" t="str">
        <f t="shared" si="8"/>
        <v>Botoncitos con dulce de leche 250g</v>
      </c>
      <c r="D64" s="40"/>
      <c r="E64" s="21" t="str">
        <f t="shared" si="9"/>
        <v>250g</v>
      </c>
      <c r="F64" s="4">
        <f t="shared" si="9"/>
        <v>11300</v>
      </c>
      <c r="G64" s="16"/>
      <c r="I64" s="9" t="str">
        <f>+IF(G64="","",(IF(F64="Sin stock","Sin stock",(F64*G64))))</f>
        <v/>
      </c>
      <c r="K64" s="22" t="s">
        <v>24</v>
      </c>
      <c r="L64" s="18">
        <v>11191957</v>
      </c>
      <c r="M64" s="23" t="s">
        <v>9</v>
      </c>
      <c r="N64" s="23" t="s">
        <v>69</v>
      </c>
      <c r="O64" s="23" t="s">
        <v>56</v>
      </c>
      <c r="P64" s="34">
        <v>11300</v>
      </c>
      <c r="Q64" s="31"/>
    </row>
    <row r="65" spans="2:17" ht="28.5" x14ac:dyDescent="0.25">
      <c r="B65" s="20" t="str">
        <f t="shared" si="8"/>
        <v>Confitura</v>
      </c>
      <c r="C65" s="39" t="str">
        <f t="shared" si="8"/>
        <v>Botoncitos con dulce de leche 500g</v>
      </c>
      <c r="D65" s="40"/>
      <c r="E65" s="21" t="str">
        <f t="shared" si="9"/>
        <v>500g</v>
      </c>
      <c r="F65" s="4">
        <f t="shared" si="9"/>
        <v>21300</v>
      </c>
      <c r="G65" s="16"/>
      <c r="I65" s="9" t="str">
        <f>+IF(G65="","",(IF(F65="Sin stock","Sin stock",(F65*G65))))</f>
        <v/>
      </c>
      <c r="K65" s="22" t="s">
        <v>24</v>
      </c>
      <c r="L65" s="18">
        <v>11191964</v>
      </c>
      <c r="M65" s="23" t="s">
        <v>9</v>
      </c>
      <c r="N65" s="23" t="s">
        <v>70</v>
      </c>
      <c r="O65" s="23" t="s">
        <v>32</v>
      </c>
      <c r="P65" s="34">
        <v>21300</v>
      </c>
      <c r="Q65" s="31"/>
    </row>
    <row r="66" spans="2:17" ht="28.5" x14ac:dyDescent="0.25">
      <c r="B66" s="20" t="str">
        <f t="shared" si="8"/>
        <v>Confitura</v>
      </c>
      <c r="C66" s="39" t="str">
        <f t="shared" si="8"/>
        <v>Almendras garrapiñadas 1kg</v>
      </c>
      <c r="D66" s="40"/>
      <c r="E66" s="21" t="str">
        <f t="shared" si="9"/>
        <v>1kg</v>
      </c>
      <c r="F66" s="4">
        <f t="shared" si="9"/>
        <v>22000</v>
      </c>
      <c r="G66" s="16"/>
      <c r="I66" s="9" t="str">
        <f>+IF(G66="","",(IF(F66="Sin stock","Sin stock",(F66*G66))))</f>
        <v/>
      </c>
      <c r="K66" s="22" t="s">
        <v>24</v>
      </c>
      <c r="L66" s="24">
        <v>11114154</v>
      </c>
      <c r="M66" s="23" t="s">
        <v>9</v>
      </c>
      <c r="N66" s="23" t="s">
        <v>71</v>
      </c>
      <c r="O66" s="23" t="s">
        <v>30</v>
      </c>
      <c r="P66" s="34">
        <v>22000</v>
      </c>
      <c r="Q66" s="31"/>
    </row>
    <row r="67" spans="2:17" ht="28.5" x14ac:dyDescent="0.25">
      <c r="B67" s="20" t="str">
        <f t="shared" si="8"/>
        <v>Confitura</v>
      </c>
      <c r="C67" s="39" t="str">
        <f t="shared" si="8"/>
        <v>Almendras garrapiñadas 250g</v>
      </c>
      <c r="D67" s="40"/>
      <c r="E67" s="21" t="str">
        <f t="shared" si="9"/>
        <v>250g</v>
      </c>
      <c r="F67" s="4">
        <f t="shared" si="9"/>
        <v>6200</v>
      </c>
      <c r="G67" s="16"/>
      <c r="I67" s="9" t="str">
        <f t="shared" si="2"/>
        <v/>
      </c>
      <c r="K67" s="22"/>
      <c r="L67" s="23">
        <v>11116110</v>
      </c>
      <c r="M67" s="23" t="s">
        <v>9</v>
      </c>
      <c r="N67" s="23" t="s">
        <v>72</v>
      </c>
      <c r="O67" s="23" t="s">
        <v>56</v>
      </c>
      <c r="P67" s="34">
        <v>6200</v>
      </c>
      <c r="Q67" s="31"/>
    </row>
    <row r="68" spans="2:17" ht="28.5" x14ac:dyDescent="0.25">
      <c r="B68" s="20" t="str">
        <f t="shared" si="8"/>
        <v>Confitura</v>
      </c>
      <c r="C68" s="39" t="str">
        <f t="shared" si="8"/>
        <v>Almendras garrapiñadas 500g</v>
      </c>
      <c r="D68" s="40"/>
      <c r="E68" s="21" t="str">
        <f t="shared" si="9"/>
        <v>500g</v>
      </c>
      <c r="F68" s="4">
        <f t="shared" si="9"/>
        <v>11700</v>
      </c>
      <c r="G68" s="16"/>
      <c r="I68" s="9" t="str">
        <f t="shared" si="2"/>
        <v/>
      </c>
      <c r="K68" s="22"/>
      <c r="L68" s="25">
        <v>11116127</v>
      </c>
      <c r="M68" s="23" t="s">
        <v>9</v>
      </c>
      <c r="N68" s="23" t="s">
        <v>73</v>
      </c>
      <c r="O68" s="23" t="s">
        <v>32</v>
      </c>
      <c r="P68" s="34">
        <v>11700</v>
      </c>
      <c r="Q68" s="31"/>
    </row>
    <row r="69" spans="2:17" ht="28.5" x14ac:dyDescent="0.25">
      <c r="B69" s="20" t="str">
        <f t="shared" si="8"/>
        <v>Confitura</v>
      </c>
      <c r="C69" s="39" t="str">
        <f t="shared" si="8"/>
        <v>Lentejas de chocolate 1kg</v>
      </c>
      <c r="D69" s="40"/>
      <c r="E69" s="21" t="str">
        <f t="shared" si="9"/>
        <v>1kg</v>
      </c>
      <c r="F69" s="4">
        <f t="shared" si="9"/>
        <v>24600</v>
      </c>
      <c r="G69" s="16"/>
      <c r="I69" s="9" t="str">
        <f t="shared" si="2"/>
        <v/>
      </c>
      <c r="K69" s="22" t="s">
        <v>24</v>
      </c>
      <c r="L69" s="18">
        <v>11152118</v>
      </c>
      <c r="M69" s="23" t="s">
        <v>9</v>
      </c>
      <c r="N69" s="23" t="s">
        <v>74</v>
      </c>
      <c r="O69" s="23" t="s">
        <v>30</v>
      </c>
      <c r="P69" s="34">
        <v>24600</v>
      </c>
      <c r="Q69" s="31"/>
    </row>
    <row r="70" spans="2:17" ht="28.5" x14ac:dyDescent="0.25">
      <c r="B70" s="20" t="str">
        <f t="shared" si="8"/>
        <v>Confitura</v>
      </c>
      <c r="C70" s="39" t="str">
        <f t="shared" si="8"/>
        <v>Lentejas de chocolate 250g</v>
      </c>
      <c r="D70" s="40"/>
      <c r="E70" s="21" t="str">
        <f t="shared" si="9"/>
        <v>250g</v>
      </c>
      <c r="F70" s="4">
        <f t="shared" si="9"/>
        <v>6900</v>
      </c>
      <c r="G70" s="16"/>
      <c r="I70" s="9" t="str">
        <f t="shared" si="2"/>
        <v/>
      </c>
      <c r="K70" s="22"/>
      <c r="L70" s="18">
        <v>11152132</v>
      </c>
      <c r="M70" s="23" t="s">
        <v>9</v>
      </c>
      <c r="N70" s="23" t="s">
        <v>75</v>
      </c>
      <c r="O70" s="23" t="s">
        <v>56</v>
      </c>
      <c r="P70" s="34">
        <v>6900</v>
      </c>
      <c r="Q70" s="31"/>
    </row>
    <row r="71" spans="2:17" ht="28.5" x14ac:dyDescent="0.25">
      <c r="B71" s="20" t="str">
        <f t="shared" si="8"/>
        <v>Confitura</v>
      </c>
      <c r="C71" s="39" t="str">
        <f t="shared" si="8"/>
        <v>Lentejas de chocolate 500g</v>
      </c>
      <c r="D71" s="40"/>
      <c r="E71" s="21" t="str">
        <f t="shared" si="9"/>
        <v>500g</v>
      </c>
      <c r="F71" s="4">
        <f t="shared" si="9"/>
        <v>13100</v>
      </c>
      <c r="G71" s="16"/>
      <c r="I71" s="9" t="str">
        <f t="shared" si="2"/>
        <v/>
      </c>
      <c r="K71" s="22"/>
      <c r="L71" s="18">
        <v>11152125</v>
      </c>
      <c r="M71" s="23" t="s">
        <v>9</v>
      </c>
      <c r="N71" s="23" t="s">
        <v>76</v>
      </c>
      <c r="O71" s="23" t="s">
        <v>32</v>
      </c>
      <c r="P71" s="34">
        <v>13100</v>
      </c>
      <c r="Q71" s="31"/>
    </row>
    <row r="72" spans="2:17" ht="28.5" x14ac:dyDescent="0.25">
      <c r="B72" s="20" t="str">
        <f t="shared" si="8"/>
        <v>Confitura</v>
      </c>
      <c r="C72" s="39" t="str">
        <f t="shared" si="8"/>
        <v>Arandano con chocolate semi amargo 1kg</v>
      </c>
      <c r="D72" s="40"/>
      <c r="E72" s="21" t="str">
        <f t="shared" si="9"/>
        <v>1kg</v>
      </c>
      <c r="F72" s="4">
        <f t="shared" si="9"/>
        <v>30600</v>
      </c>
      <c r="G72" s="16"/>
      <c r="I72" s="9" t="str">
        <f t="shared" si="2"/>
        <v/>
      </c>
      <c r="K72" s="22"/>
      <c r="L72" s="18">
        <v>11191919</v>
      </c>
      <c r="M72" s="23" t="s">
        <v>9</v>
      </c>
      <c r="N72" s="23" t="s">
        <v>77</v>
      </c>
      <c r="O72" s="23" t="s">
        <v>30</v>
      </c>
      <c r="P72" s="34">
        <v>30600</v>
      </c>
      <c r="Q72" s="31"/>
    </row>
    <row r="73" spans="2:17" ht="28.5" x14ac:dyDescent="0.25">
      <c r="B73" s="20" t="str">
        <f t="shared" si="8"/>
        <v>Confitura</v>
      </c>
      <c r="C73" s="39" t="str">
        <f t="shared" si="8"/>
        <v>Arandano con chocolate semi amargo 250g</v>
      </c>
      <c r="D73" s="40"/>
      <c r="E73" s="21" t="str">
        <f t="shared" si="9"/>
        <v>250g</v>
      </c>
      <c r="F73" s="4">
        <f t="shared" si="9"/>
        <v>8600</v>
      </c>
      <c r="G73" s="16"/>
      <c r="I73" s="9" t="str">
        <f t="shared" si="2"/>
        <v/>
      </c>
      <c r="K73" s="22" t="s">
        <v>24</v>
      </c>
      <c r="L73" s="18">
        <v>11191926</v>
      </c>
      <c r="M73" s="23" t="s">
        <v>9</v>
      </c>
      <c r="N73" s="23" t="s">
        <v>78</v>
      </c>
      <c r="O73" s="23" t="s">
        <v>56</v>
      </c>
      <c r="P73" s="34">
        <v>8600</v>
      </c>
      <c r="Q73" s="31"/>
    </row>
    <row r="74" spans="2:17" ht="28.5" x14ac:dyDescent="0.25">
      <c r="B74" s="20" t="str">
        <f t="shared" si="8"/>
        <v>Confitura</v>
      </c>
      <c r="C74" s="39" t="str">
        <f t="shared" si="8"/>
        <v>Arandano con chocolate semi amargo 500g</v>
      </c>
      <c r="D74" s="40"/>
      <c r="E74" s="21" t="str">
        <f t="shared" si="9"/>
        <v>500g</v>
      </c>
      <c r="F74" s="4">
        <f t="shared" si="9"/>
        <v>16200</v>
      </c>
      <c r="G74" s="16"/>
      <c r="I74" s="9" t="str">
        <f t="shared" si="2"/>
        <v/>
      </c>
      <c r="K74" s="22" t="s">
        <v>24</v>
      </c>
      <c r="L74" s="18">
        <v>11191933</v>
      </c>
      <c r="M74" s="23" t="s">
        <v>9</v>
      </c>
      <c r="N74" s="23" t="s">
        <v>79</v>
      </c>
      <c r="O74" s="23" t="s">
        <v>32</v>
      </c>
      <c r="P74" s="34">
        <v>16200</v>
      </c>
      <c r="Q74" s="31"/>
    </row>
    <row r="75" spans="2:17" ht="28.5" x14ac:dyDescent="0.25">
      <c r="B75" s="20" t="str">
        <f t="shared" si="8"/>
        <v>Confitura</v>
      </c>
      <c r="C75" s="39" t="str">
        <f t="shared" si="8"/>
        <v>Pasas de Uva con chocolate 1kg</v>
      </c>
      <c r="D75" s="40"/>
      <c r="E75" s="21" t="str">
        <f t="shared" si="9"/>
        <v>1kg</v>
      </c>
      <c r="F75" s="4">
        <f t="shared" si="9"/>
        <v>26600</v>
      </c>
      <c r="G75" s="16"/>
      <c r="I75" s="9" t="str">
        <f t="shared" si="2"/>
        <v/>
      </c>
      <c r="K75" s="22" t="s">
        <v>24</v>
      </c>
      <c r="L75" s="18">
        <v>11157113</v>
      </c>
      <c r="M75" s="23" t="s">
        <v>9</v>
      </c>
      <c r="N75" s="23" t="s">
        <v>80</v>
      </c>
      <c r="O75" s="23" t="s">
        <v>30</v>
      </c>
      <c r="P75" s="34">
        <v>26600</v>
      </c>
      <c r="Q75" s="31"/>
    </row>
    <row r="76" spans="2:17" ht="28.5" x14ac:dyDescent="0.25">
      <c r="B76" s="20" t="str">
        <f t="shared" si="8"/>
        <v>Confitura</v>
      </c>
      <c r="C76" s="39" t="str">
        <f t="shared" si="8"/>
        <v>Pasas de Uva con chocolate 250g</v>
      </c>
      <c r="D76" s="40"/>
      <c r="E76" s="21" t="str">
        <f t="shared" si="9"/>
        <v>250g</v>
      </c>
      <c r="F76" s="4">
        <f t="shared" si="9"/>
        <v>7500</v>
      </c>
      <c r="G76" s="16"/>
      <c r="I76" s="9" t="str">
        <f t="shared" si="2"/>
        <v/>
      </c>
      <c r="K76" s="22" t="s">
        <v>24</v>
      </c>
      <c r="L76" s="18">
        <v>11157137</v>
      </c>
      <c r="M76" s="23" t="s">
        <v>9</v>
      </c>
      <c r="N76" s="23" t="s">
        <v>81</v>
      </c>
      <c r="O76" s="23" t="s">
        <v>56</v>
      </c>
      <c r="P76" s="34">
        <v>7500</v>
      </c>
      <c r="Q76" s="31"/>
    </row>
    <row r="77" spans="2:17" ht="28.5" x14ac:dyDescent="0.25">
      <c r="B77" s="20" t="str">
        <f t="shared" si="8"/>
        <v>Confitura</v>
      </c>
      <c r="C77" s="39" t="str">
        <f t="shared" si="8"/>
        <v>Pasas de Uva con chocolate 500g</v>
      </c>
      <c r="D77" s="40"/>
      <c r="E77" s="21" t="str">
        <f t="shared" si="9"/>
        <v>500g</v>
      </c>
      <c r="F77" s="4">
        <f t="shared" si="9"/>
        <v>14200</v>
      </c>
      <c r="G77" s="16"/>
      <c r="I77" s="9" t="str">
        <f t="shared" si="2"/>
        <v/>
      </c>
      <c r="K77" s="22" t="s">
        <v>24</v>
      </c>
      <c r="L77" s="18">
        <v>11157120</v>
      </c>
      <c r="M77" s="23" t="s">
        <v>9</v>
      </c>
      <c r="N77" s="23" t="s">
        <v>82</v>
      </c>
      <c r="O77" s="23" t="s">
        <v>32</v>
      </c>
      <c r="P77" s="34">
        <v>14200</v>
      </c>
      <c r="Q77" s="31"/>
    </row>
    <row r="78" spans="2:17" ht="28.5" x14ac:dyDescent="0.25">
      <c r="B78" s="20" t="str">
        <f t="shared" si="8"/>
        <v>Confitura</v>
      </c>
      <c r="C78" s="39" t="str">
        <f t="shared" si="8"/>
        <v>Arandano con chocolate blanco sabor yogur natural 1kg</v>
      </c>
      <c r="D78" s="40"/>
      <c r="E78" s="21" t="str">
        <f t="shared" si="9"/>
        <v>1kg</v>
      </c>
      <c r="F78" s="4">
        <f t="shared" si="9"/>
        <v>30600</v>
      </c>
      <c r="G78" s="16"/>
      <c r="I78" s="9" t="str">
        <f t="shared" si="2"/>
        <v/>
      </c>
      <c r="K78" s="22" t="s">
        <v>24</v>
      </c>
      <c r="L78" s="18">
        <v>11128236</v>
      </c>
      <c r="M78" s="23" t="s">
        <v>9</v>
      </c>
      <c r="N78" s="23" t="s">
        <v>83</v>
      </c>
      <c r="O78" s="23" t="s">
        <v>30</v>
      </c>
      <c r="P78" s="34">
        <v>30600</v>
      </c>
      <c r="Q78" s="31"/>
    </row>
    <row r="79" spans="2:17" ht="28.5" x14ac:dyDescent="0.25">
      <c r="B79" s="20" t="str">
        <f t="shared" si="8"/>
        <v>Confitura</v>
      </c>
      <c r="C79" s="39" t="str">
        <f t="shared" si="8"/>
        <v>Arandano con chocolate blanco sabor yogur natural 250g</v>
      </c>
      <c r="D79" s="40"/>
      <c r="E79" s="21" t="str">
        <f t="shared" si="9"/>
        <v>250g</v>
      </c>
      <c r="F79" s="4">
        <f t="shared" si="9"/>
        <v>8600</v>
      </c>
      <c r="G79" s="16"/>
      <c r="I79" s="9" t="str">
        <f t="shared" si="2"/>
        <v/>
      </c>
      <c r="K79" s="22" t="s">
        <v>24</v>
      </c>
      <c r="L79" s="18">
        <v>11128229</v>
      </c>
      <c r="M79" s="23" t="s">
        <v>9</v>
      </c>
      <c r="N79" s="23" t="s">
        <v>84</v>
      </c>
      <c r="O79" s="23" t="s">
        <v>56</v>
      </c>
      <c r="P79" s="34">
        <v>8600</v>
      </c>
      <c r="Q79" s="31"/>
    </row>
    <row r="80" spans="2:17" ht="28.5" x14ac:dyDescent="0.25">
      <c r="B80" s="20" t="str">
        <f t="shared" si="8"/>
        <v>Confitura</v>
      </c>
      <c r="C80" s="39" t="str">
        <f t="shared" si="8"/>
        <v>Arandano con chocolate blanco sabor yogur natural 500g</v>
      </c>
      <c r="D80" s="40"/>
      <c r="E80" s="21" t="str">
        <f t="shared" si="9"/>
        <v>500g</v>
      </c>
      <c r="F80" s="4">
        <f t="shared" si="9"/>
        <v>16200</v>
      </c>
      <c r="G80" s="16"/>
      <c r="I80" s="9" t="str">
        <f t="shared" si="2"/>
        <v/>
      </c>
      <c r="K80" s="22" t="s">
        <v>24</v>
      </c>
      <c r="L80" s="18">
        <v>11125235</v>
      </c>
      <c r="M80" s="23" t="s">
        <v>9</v>
      </c>
      <c r="N80" s="23" t="s">
        <v>85</v>
      </c>
      <c r="O80" s="23" t="s">
        <v>32</v>
      </c>
      <c r="P80" s="34">
        <v>16200</v>
      </c>
      <c r="Q80" s="31"/>
    </row>
    <row r="81" spans="2:17" ht="28.5" x14ac:dyDescent="0.25">
      <c r="B81" s="20" t="str">
        <f t="shared" si="8"/>
        <v>Confitura</v>
      </c>
      <c r="C81" s="39" t="str">
        <f t="shared" si="8"/>
        <v>Mani con chocolate 1kg</v>
      </c>
      <c r="D81" s="40"/>
      <c r="E81" s="21" t="str">
        <f t="shared" si="9"/>
        <v>1kg</v>
      </c>
      <c r="F81" s="4">
        <f t="shared" si="9"/>
        <v>20900</v>
      </c>
      <c r="G81" s="16"/>
      <c r="I81" s="9" t="str">
        <f t="shared" si="2"/>
        <v/>
      </c>
      <c r="K81" s="22" t="s">
        <v>24</v>
      </c>
      <c r="L81" s="18">
        <v>11151111</v>
      </c>
      <c r="M81" s="23" t="s">
        <v>9</v>
      </c>
      <c r="N81" s="23" t="s">
        <v>86</v>
      </c>
      <c r="O81" s="23" t="s">
        <v>30</v>
      </c>
      <c r="P81" s="34">
        <v>20900</v>
      </c>
      <c r="Q81" s="31"/>
    </row>
    <row r="82" spans="2:17" ht="28.5" x14ac:dyDescent="0.25">
      <c r="B82" s="20" t="str">
        <f t="shared" si="8"/>
        <v>Confitura</v>
      </c>
      <c r="C82" s="39" t="str">
        <f t="shared" si="8"/>
        <v>Mani con chocolate 250g</v>
      </c>
      <c r="D82" s="40"/>
      <c r="E82" s="21" t="str">
        <f t="shared" si="9"/>
        <v>250g</v>
      </c>
      <c r="F82" s="4">
        <f t="shared" si="9"/>
        <v>5900</v>
      </c>
      <c r="G82" s="16"/>
      <c r="I82" s="9" t="str">
        <f>+IF(G82="","",(IF(F82="Sin stock","Sin stock",(F82*G82))))</f>
        <v/>
      </c>
      <c r="K82" s="22"/>
      <c r="L82" s="18">
        <v>11151135</v>
      </c>
      <c r="M82" s="23" t="s">
        <v>9</v>
      </c>
      <c r="N82" s="23" t="s">
        <v>87</v>
      </c>
      <c r="O82" s="23" t="s">
        <v>56</v>
      </c>
      <c r="P82" s="34">
        <v>5900</v>
      </c>
      <c r="Q82" s="31"/>
    </row>
    <row r="83" spans="2:17" ht="28.5" x14ac:dyDescent="0.25">
      <c r="B83" s="20" t="str">
        <f t="shared" si="8"/>
        <v>Confitura</v>
      </c>
      <c r="C83" s="39" t="str">
        <f t="shared" si="8"/>
        <v>Mani con chocolate 500g</v>
      </c>
      <c r="D83" s="40"/>
      <c r="E83" s="21" t="str">
        <f t="shared" si="9"/>
        <v>500g</v>
      </c>
      <c r="F83" s="4">
        <f t="shared" si="9"/>
        <v>11100</v>
      </c>
      <c r="G83" s="16"/>
      <c r="I83" s="9" t="str">
        <f>+IF(G83="","",(IF(F83="Sin stock","Sin stock",(F83*G83))))</f>
        <v/>
      </c>
      <c r="K83" s="22"/>
      <c r="L83" s="18">
        <v>11151128</v>
      </c>
      <c r="M83" s="23" t="s">
        <v>9</v>
      </c>
      <c r="N83" s="23" t="s">
        <v>88</v>
      </c>
      <c r="O83" s="23" t="s">
        <v>32</v>
      </c>
      <c r="P83" s="34">
        <v>11100</v>
      </c>
      <c r="Q83" s="31"/>
    </row>
    <row r="84" spans="2:17" ht="28.5" x14ac:dyDescent="0.25">
      <c r="B84" s="20" t="str">
        <f t="shared" si="8"/>
        <v>Confitura</v>
      </c>
      <c r="C84" s="39" t="str">
        <f t="shared" si="8"/>
        <v>Chips de chocolate 1kg</v>
      </c>
      <c r="D84" s="40"/>
      <c r="E84" s="21" t="str">
        <f t="shared" si="9"/>
        <v>1kg</v>
      </c>
      <c r="F84" s="4">
        <f t="shared" si="9"/>
        <v>12300</v>
      </c>
      <c r="G84" s="16"/>
      <c r="I84" s="9" t="str">
        <f>+IF(G84="","",(IF(F84="Sin stock","Sin stock",(F84*G84))))</f>
        <v/>
      </c>
      <c r="K84" s="22" t="s">
        <v>24</v>
      </c>
      <c r="L84" s="18">
        <v>11156116</v>
      </c>
      <c r="M84" s="23" t="s">
        <v>9</v>
      </c>
      <c r="N84" s="23" t="s">
        <v>89</v>
      </c>
      <c r="O84" s="23" t="s">
        <v>30</v>
      </c>
      <c r="P84" s="34">
        <v>12300</v>
      </c>
      <c r="Q84" s="31"/>
    </row>
    <row r="85" spans="2:17" ht="28.5" x14ac:dyDescent="0.25">
      <c r="B85" s="20" t="str">
        <f t="shared" si="8"/>
        <v>Confitura</v>
      </c>
      <c r="C85" s="39" t="str">
        <f t="shared" si="8"/>
        <v>Chips de chocolate 250g</v>
      </c>
      <c r="D85" s="40"/>
      <c r="E85" s="21" t="str">
        <f t="shared" si="9"/>
        <v>250g</v>
      </c>
      <c r="F85" s="4">
        <f t="shared" si="9"/>
        <v>3500</v>
      </c>
      <c r="G85" s="16"/>
      <c r="I85" s="9" t="str">
        <f t="shared" si="2"/>
        <v/>
      </c>
      <c r="K85" s="22" t="s">
        <v>24</v>
      </c>
      <c r="L85" s="18">
        <v>11156130</v>
      </c>
      <c r="M85" s="23" t="s">
        <v>9</v>
      </c>
      <c r="N85" s="23" t="s">
        <v>90</v>
      </c>
      <c r="O85" s="23" t="s">
        <v>56</v>
      </c>
      <c r="P85" s="34">
        <v>3500</v>
      </c>
      <c r="Q85" s="31"/>
    </row>
    <row r="86" spans="2:17" ht="28.5" x14ac:dyDescent="0.25">
      <c r="B86" s="20" t="str">
        <f t="shared" si="8"/>
        <v>Confitura</v>
      </c>
      <c r="C86" s="39" t="str">
        <f t="shared" si="8"/>
        <v>Chips de chocolate 500g</v>
      </c>
      <c r="D86" s="40"/>
      <c r="E86" s="21" t="str">
        <f t="shared" si="9"/>
        <v>500g</v>
      </c>
      <c r="F86" s="4">
        <f t="shared" si="9"/>
        <v>6500</v>
      </c>
      <c r="G86" s="16"/>
      <c r="I86" s="9" t="str">
        <f t="shared" si="2"/>
        <v/>
      </c>
      <c r="K86" s="22"/>
      <c r="L86" s="18">
        <v>11156123</v>
      </c>
      <c r="M86" s="23" t="s">
        <v>9</v>
      </c>
      <c r="N86" s="23" t="s">
        <v>91</v>
      </c>
      <c r="O86" s="23" t="s">
        <v>32</v>
      </c>
      <c r="P86" s="34">
        <v>6500</v>
      </c>
      <c r="Q86" s="31"/>
    </row>
    <row r="87" spans="2:17" ht="28.5" x14ac:dyDescent="0.25">
      <c r="B87" s="20" t="str">
        <f t="shared" si="8"/>
        <v>Confitura</v>
      </c>
      <c r="C87" s="39" t="str">
        <f t="shared" si="8"/>
        <v>Chocolate en barra semi amargo Aguila 320g</v>
      </c>
      <c r="D87" s="40"/>
      <c r="E87" s="21" t="str">
        <f t="shared" si="9"/>
        <v>320g</v>
      </c>
      <c r="F87" s="4">
        <f t="shared" si="9"/>
        <v>11300</v>
      </c>
      <c r="G87" s="16"/>
      <c r="I87" s="9" t="str">
        <f t="shared" si="2"/>
        <v/>
      </c>
      <c r="K87" s="22" t="s">
        <v>24</v>
      </c>
      <c r="L87" s="18">
        <v>11159117</v>
      </c>
      <c r="M87" s="23" t="s">
        <v>9</v>
      </c>
      <c r="N87" s="23" t="s">
        <v>92</v>
      </c>
      <c r="O87" s="23" t="s">
        <v>93</v>
      </c>
      <c r="P87" s="34">
        <v>11300</v>
      </c>
      <c r="Q87" s="31"/>
    </row>
    <row r="88" spans="2:17" ht="28.5" x14ac:dyDescent="0.25">
      <c r="B88" s="20" t="str">
        <f t="shared" si="8"/>
        <v>Confitura</v>
      </c>
      <c r="C88" s="39" t="str">
        <f t="shared" si="8"/>
        <v>Chocolate en barra semi amargo Aguila 960g</v>
      </c>
      <c r="D88" s="40"/>
      <c r="E88" s="21" t="str">
        <f t="shared" si="9"/>
        <v>960g</v>
      </c>
      <c r="F88" s="4">
        <f t="shared" si="9"/>
        <v>33300</v>
      </c>
      <c r="G88" s="16"/>
      <c r="I88" s="9" t="str">
        <f t="shared" si="2"/>
        <v/>
      </c>
      <c r="K88" s="22"/>
      <c r="L88" s="18">
        <v>11136132</v>
      </c>
      <c r="M88" s="23" t="s">
        <v>9</v>
      </c>
      <c r="N88" s="23" t="s">
        <v>94</v>
      </c>
      <c r="O88" s="23" t="s">
        <v>95</v>
      </c>
      <c r="P88" s="34">
        <v>33300</v>
      </c>
      <c r="Q88" s="31"/>
    </row>
    <row r="89" spans="2:17" ht="28.5" x14ac:dyDescent="0.25">
      <c r="B89" s="20" t="str">
        <f t="shared" si="8"/>
        <v>Confitura</v>
      </c>
      <c r="C89" s="39" t="str">
        <f t="shared" si="8"/>
        <v>Chocolate tableta semi amargo CACAO AL 60% Aguila</v>
      </c>
      <c r="D89" s="40"/>
      <c r="E89" s="21" t="str">
        <f t="shared" si="9"/>
        <v>320g</v>
      </c>
      <c r="F89" s="4">
        <f t="shared" si="9"/>
        <v>15700</v>
      </c>
      <c r="G89" s="16"/>
      <c r="I89" s="9" t="str">
        <f t="shared" ref="I89:I159" si="10">+IF(G89="","",(IF(F89="Sin stock","Sin stock",(F89*G89))))</f>
        <v/>
      </c>
      <c r="K89" s="22" t="s">
        <v>24</v>
      </c>
      <c r="L89" s="18">
        <v>11191650</v>
      </c>
      <c r="M89" s="23" t="s">
        <v>9</v>
      </c>
      <c r="N89" s="24" t="s">
        <v>177</v>
      </c>
      <c r="O89" s="23" t="s">
        <v>93</v>
      </c>
      <c r="P89" s="34">
        <v>15700</v>
      </c>
      <c r="Q89" s="31"/>
    </row>
    <row r="90" spans="2:17" ht="28.5" x14ac:dyDescent="0.25">
      <c r="B90" s="20" t="str">
        <f t="shared" si="8"/>
        <v>Confitura</v>
      </c>
      <c r="C90" s="39" t="str">
        <f t="shared" si="8"/>
        <v>Chocolate tableta semi amargo CACAO AL 60% Aguila</v>
      </c>
      <c r="D90" s="40"/>
      <c r="E90" s="21" t="str">
        <f t="shared" si="9"/>
        <v>960g</v>
      </c>
      <c r="F90" s="4">
        <f t="shared" si="9"/>
        <v>46400</v>
      </c>
      <c r="G90" s="16"/>
      <c r="I90" s="9" t="str">
        <f t="shared" si="10"/>
        <v/>
      </c>
      <c r="K90" s="22" t="s">
        <v>24</v>
      </c>
      <c r="L90" s="18">
        <v>11137313</v>
      </c>
      <c r="M90" s="23" t="s">
        <v>9</v>
      </c>
      <c r="N90" s="23" t="s">
        <v>177</v>
      </c>
      <c r="O90" s="23" t="s">
        <v>95</v>
      </c>
      <c r="P90" s="34">
        <v>46400</v>
      </c>
      <c r="Q90" s="31"/>
    </row>
    <row r="91" spans="2:17" ht="28.5" x14ac:dyDescent="0.25">
      <c r="B91" s="20" t="str">
        <f t="shared" si="8"/>
        <v>Frutos_Secos</v>
      </c>
      <c r="C91" s="39" t="str">
        <f t="shared" si="8"/>
        <v>Almendras Non Pareil  1kg</v>
      </c>
      <c r="D91" s="40"/>
      <c r="E91" s="21" t="str">
        <f t="shared" si="9"/>
        <v>1kg</v>
      </c>
      <c r="F91" s="4">
        <f t="shared" si="9"/>
        <v>31000</v>
      </c>
      <c r="G91" s="16"/>
      <c r="I91" s="9" t="str">
        <f t="shared" si="10"/>
        <v/>
      </c>
      <c r="K91" s="22" t="s">
        <v>24</v>
      </c>
      <c r="L91" s="18">
        <v>11121114</v>
      </c>
      <c r="M91" s="7" t="s">
        <v>26</v>
      </c>
      <c r="N91" s="23" t="s">
        <v>96</v>
      </c>
      <c r="O91" s="23" t="s">
        <v>30</v>
      </c>
      <c r="P91" s="34">
        <v>31000</v>
      </c>
      <c r="Q91" s="31"/>
    </row>
    <row r="92" spans="2:17" ht="28.5" x14ac:dyDescent="0.25">
      <c r="B92" s="20" t="str">
        <f t="shared" si="8"/>
        <v>Frutos_Secos</v>
      </c>
      <c r="C92" s="39" t="str">
        <f t="shared" si="8"/>
        <v>Almendras Non Pareil  250g</v>
      </c>
      <c r="D92" s="40"/>
      <c r="E92" s="21" t="str">
        <f t="shared" si="9"/>
        <v>250g</v>
      </c>
      <c r="F92" s="4">
        <f t="shared" si="9"/>
        <v>8700</v>
      </c>
      <c r="G92" s="16"/>
      <c r="I92" s="9" t="str">
        <f t="shared" si="10"/>
        <v/>
      </c>
      <c r="K92" s="22" t="s">
        <v>24</v>
      </c>
      <c r="L92" s="18">
        <v>11121138</v>
      </c>
      <c r="M92" s="7" t="s">
        <v>26</v>
      </c>
      <c r="N92" s="23" t="s">
        <v>97</v>
      </c>
      <c r="O92" s="23" t="s">
        <v>56</v>
      </c>
      <c r="P92" s="34">
        <v>8700</v>
      </c>
      <c r="Q92" s="31"/>
    </row>
    <row r="93" spans="2:17" ht="28.5" x14ac:dyDescent="0.25">
      <c r="B93" s="20" t="str">
        <f t="shared" si="8"/>
        <v>Frutos_Secos</v>
      </c>
      <c r="C93" s="39" t="str">
        <f t="shared" si="8"/>
        <v>Almendras Non Pareil  500g</v>
      </c>
      <c r="D93" s="40"/>
      <c r="E93" s="21" t="str">
        <f t="shared" si="9"/>
        <v>500g</v>
      </c>
      <c r="F93" s="4">
        <f t="shared" si="9"/>
        <v>16500</v>
      </c>
      <c r="G93" s="16"/>
      <c r="I93" s="9" t="str">
        <f t="shared" si="10"/>
        <v/>
      </c>
      <c r="K93" s="22" t="s">
        <v>24</v>
      </c>
      <c r="L93" s="18">
        <v>11121121</v>
      </c>
      <c r="M93" s="7" t="s">
        <v>26</v>
      </c>
      <c r="N93" s="23" t="s">
        <v>98</v>
      </c>
      <c r="O93" s="23" t="s">
        <v>32</v>
      </c>
      <c r="P93" s="34">
        <v>16500</v>
      </c>
      <c r="Q93" s="31"/>
    </row>
    <row r="94" spans="2:17" ht="28.5" x14ac:dyDescent="0.25">
      <c r="B94" s="20" t="str">
        <f t="shared" si="8"/>
        <v>Frutos_Secos</v>
      </c>
      <c r="C94" s="39" t="str">
        <f t="shared" si="8"/>
        <v>Castañas de Caju naturales x1kg</v>
      </c>
      <c r="D94" s="40"/>
      <c r="E94" s="21" t="str">
        <f t="shared" si="9"/>
        <v>1kg</v>
      </c>
      <c r="F94" s="4">
        <f t="shared" si="9"/>
        <v>30500</v>
      </c>
      <c r="G94" s="16"/>
      <c r="I94" s="9" t="str">
        <f t="shared" si="10"/>
        <v/>
      </c>
      <c r="K94" s="22" t="s">
        <v>24</v>
      </c>
      <c r="L94" s="18">
        <v>11124214</v>
      </c>
      <c r="M94" s="7" t="s">
        <v>26</v>
      </c>
      <c r="N94" s="23" t="s">
        <v>99</v>
      </c>
      <c r="O94" s="23" t="s">
        <v>30</v>
      </c>
      <c r="P94" s="34">
        <v>30500</v>
      </c>
      <c r="Q94" s="31"/>
    </row>
    <row r="95" spans="2:17" ht="28.5" x14ac:dyDescent="0.25">
      <c r="B95" s="20" t="str">
        <f t="shared" si="8"/>
        <v>Frutos_Secos</v>
      </c>
      <c r="C95" s="39" t="str">
        <f t="shared" si="8"/>
        <v>Castañas de Caju naturales x250g</v>
      </c>
      <c r="D95" s="40"/>
      <c r="E95" s="21" t="str">
        <f t="shared" si="9"/>
        <v>250g</v>
      </c>
      <c r="F95" s="4">
        <f t="shared" si="9"/>
        <v>8600</v>
      </c>
      <c r="G95" s="16"/>
      <c r="I95" s="9" t="str">
        <f t="shared" si="10"/>
        <v/>
      </c>
      <c r="K95" s="22"/>
      <c r="L95" s="18">
        <v>11124238</v>
      </c>
      <c r="M95" s="7" t="s">
        <v>26</v>
      </c>
      <c r="N95" s="23" t="s">
        <v>100</v>
      </c>
      <c r="O95" s="23" t="s">
        <v>56</v>
      </c>
      <c r="P95" s="34">
        <v>8600</v>
      </c>
      <c r="Q95" s="31"/>
    </row>
    <row r="96" spans="2:17" ht="28.5" x14ac:dyDescent="0.25">
      <c r="B96" s="20" t="str">
        <f t="shared" si="8"/>
        <v>Frutos_Secos</v>
      </c>
      <c r="C96" s="39" t="str">
        <f t="shared" si="8"/>
        <v>Castañas de Caju naturales x500g</v>
      </c>
      <c r="D96" s="40"/>
      <c r="E96" s="21" t="str">
        <f t="shared" si="9"/>
        <v>500g</v>
      </c>
      <c r="F96" s="4">
        <f t="shared" si="9"/>
        <v>16200</v>
      </c>
      <c r="G96" s="16"/>
      <c r="I96" s="9" t="str">
        <f t="shared" si="10"/>
        <v/>
      </c>
      <c r="K96" s="22"/>
      <c r="L96" s="18">
        <v>11124221</v>
      </c>
      <c r="M96" s="7" t="s">
        <v>26</v>
      </c>
      <c r="N96" s="23" t="s">
        <v>101</v>
      </c>
      <c r="O96" s="23" t="s">
        <v>32</v>
      </c>
      <c r="P96" s="34">
        <v>16200</v>
      </c>
      <c r="Q96" s="31"/>
    </row>
    <row r="97" spans="2:17" ht="28.5" x14ac:dyDescent="0.25">
      <c r="B97" s="20" t="str">
        <f t="shared" si="8"/>
        <v>Frutos_Secos</v>
      </c>
      <c r="C97" s="32" t="str">
        <f t="shared" si="8"/>
        <v>Castañas de Caju tostadas y saladas x1kg</v>
      </c>
      <c r="D97" s="33"/>
      <c r="E97" s="21" t="str">
        <f t="shared" si="9"/>
        <v>1kg</v>
      </c>
      <c r="F97" s="4">
        <f t="shared" si="9"/>
        <v>25300</v>
      </c>
      <c r="G97" s="16"/>
      <c r="I97" s="9" t="str">
        <f t="shared" si="10"/>
        <v/>
      </c>
      <c r="K97" s="22"/>
      <c r="L97" s="18">
        <v>11127116</v>
      </c>
      <c r="M97" s="7" t="s">
        <v>26</v>
      </c>
      <c r="N97" s="23" t="s">
        <v>102</v>
      </c>
      <c r="O97" s="23" t="s">
        <v>30</v>
      </c>
      <c r="P97" s="34">
        <v>25300</v>
      </c>
      <c r="Q97" s="31"/>
    </row>
    <row r="98" spans="2:17" ht="28.5" x14ac:dyDescent="0.25">
      <c r="B98" s="20" t="str">
        <f t="shared" si="8"/>
        <v>Frutos_Secos</v>
      </c>
      <c r="C98" s="32" t="str">
        <f t="shared" si="8"/>
        <v>Castañas de Caju tostadas y saladas x250g</v>
      </c>
      <c r="D98" s="33"/>
      <c r="E98" s="21" t="str">
        <f t="shared" si="9"/>
        <v>250g</v>
      </c>
      <c r="F98" s="4">
        <f t="shared" si="9"/>
        <v>7100</v>
      </c>
      <c r="G98" s="16"/>
      <c r="I98" s="9" t="str">
        <f t="shared" si="10"/>
        <v/>
      </c>
      <c r="K98" s="22"/>
      <c r="L98" s="18">
        <v>11127130</v>
      </c>
      <c r="M98" s="7" t="s">
        <v>26</v>
      </c>
      <c r="N98" s="23" t="s">
        <v>103</v>
      </c>
      <c r="O98" s="23" t="s">
        <v>56</v>
      </c>
      <c r="P98" s="34">
        <v>7100</v>
      </c>
      <c r="Q98" s="31"/>
    </row>
    <row r="99" spans="2:17" ht="28.5" x14ac:dyDescent="0.25">
      <c r="B99" s="20" t="str">
        <f t="shared" si="8"/>
        <v>Frutos_Secos</v>
      </c>
      <c r="C99" s="32" t="str">
        <f t="shared" si="8"/>
        <v>Castañas de Caju tostadas y saladas x500g</v>
      </c>
      <c r="D99" s="33"/>
      <c r="E99" s="21" t="str">
        <f t="shared" si="9"/>
        <v>500g</v>
      </c>
      <c r="F99" s="4">
        <f t="shared" si="9"/>
        <v>13500</v>
      </c>
      <c r="G99" s="16"/>
      <c r="I99" s="9" t="str">
        <f t="shared" si="10"/>
        <v/>
      </c>
      <c r="K99" s="22"/>
      <c r="L99" s="18">
        <v>11127123</v>
      </c>
      <c r="M99" s="7" t="s">
        <v>26</v>
      </c>
      <c r="N99" s="23" t="s">
        <v>104</v>
      </c>
      <c r="O99" s="23" t="s">
        <v>32</v>
      </c>
      <c r="P99" s="34">
        <v>13500</v>
      </c>
      <c r="Q99" s="31"/>
    </row>
    <row r="100" spans="2:17" ht="28.5" x14ac:dyDescent="0.25">
      <c r="B100" s="20" t="str">
        <f t="shared" si="8"/>
        <v>Frutos_Secos</v>
      </c>
      <c r="C100" s="32" t="str">
        <f t="shared" si="8"/>
        <v>Avellanas peladas x1kg</v>
      </c>
      <c r="D100" s="33"/>
      <c r="E100" s="21" t="str">
        <f t="shared" si="9"/>
        <v>1kg</v>
      </c>
      <c r="F100" s="4">
        <f t="shared" si="9"/>
        <v>44900</v>
      </c>
      <c r="G100" s="16"/>
      <c r="I100" s="9" t="str">
        <f t="shared" si="10"/>
        <v/>
      </c>
      <c r="K100" s="22"/>
      <c r="L100" s="18">
        <v>11123118</v>
      </c>
      <c r="M100" s="7" t="s">
        <v>26</v>
      </c>
      <c r="N100" s="23" t="s">
        <v>105</v>
      </c>
      <c r="O100" s="23" t="s">
        <v>30</v>
      </c>
      <c r="P100" s="34">
        <v>44900</v>
      </c>
      <c r="Q100" s="31"/>
    </row>
    <row r="101" spans="2:17" ht="28.5" x14ac:dyDescent="0.25">
      <c r="B101" s="20" t="str">
        <f t="shared" si="8"/>
        <v>Frutos_Secos</v>
      </c>
      <c r="C101" s="39" t="str">
        <f t="shared" si="8"/>
        <v>Avellanas peladas x250g</v>
      </c>
      <c r="D101" s="40"/>
      <c r="E101" s="21" t="str">
        <f t="shared" si="9"/>
        <v>250g</v>
      </c>
      <c r="F101" s="4">
        <f t="shared" si="9"/>
        <v>12600</v>
      </c>
      <c r="G101" s="16"/>
      <c r="I101" s="9" t="str">
        <f t="shared" si="10"/>
        <v/>
      </c>
      <c r="K101" s="22" t="s">
        <v>24</v>
      </c>
      <c r="L101" s="18">
        <v>11123132</v>
      </c>
      <c r="M101" s="7" t="s">
        <v>26</v>
      </c>
      <c r="N101" s="23" t="s">
        <v>106</v>
      </c>
      <c r="O101" s="23" t="s">
        <v>56</v>
      </c>
      <c r="P101" s="34">
        <v>12600</v>
      </c>
      <c r="Q101" s="31"/>
    </row>
    <row r="102" spans="2:17" ht="28.5" x14ac:dyDescent="0.25">
      <c r="B102" s="20" t="str">
        <f t="shared" si="8"/>
        <v>Frutos_Secos</v>
      </c>
      <c r="C102" s="39" t="str">
        <f t="shared" si="8"/>
        <v>Avellanas peladas x500g</v>
      </c>
      <c r="D102" s="40"/>
      <c r="E102" s="21" t="str">
        <f t="shared" si="9"/>
        <v>500g</v>
      </c>
      <c r="F102" s="4">
        <f t="shared" si="9"/>
        <v>23800</v>
      </c>
      <c r="G102" s="16"/>
      <c r="I102" s="9" t="str">
        <f t="shared" si="10"/>
        <v/>
      </c>
      <c r="K102" s="22" t="s">
        <v>24</v>
      </c>
      <c r="L102" s="18">
        <v>11123125</v>
      </c>
      <c r="M102" s="7" t="s">
        <v>26</v>
      </c>
      <c r="N102" s="23" t="s">
        <v>107</v>
      </c>
      <c r="O102" s="23" t="s">
        <v>32</v>
      </c>
      <c r="P102" s="34">
        <v>23800</v>
      </c>
      <c r="Q102" s="31"/>
    </row>
    <row r="103" spans="2:17" ht="28.5" x14ac:dyDescent="0.25">
      <c r="B103" s="20" t="str">
        <f t="shared" si="8"/>
        <v>Frutos_Secos</v>
      </c>
      <c r="C103" s="39" t="str">
        <f t="shared" si="8"/>
        <v>Nueces Mariposa Extra Light 1kg</v>
      </c>
      <c r="D103" s="40"/>
      <c r="E103" s="21" t="str">
        <f t="shared" si="9"/>
        <v>1kg</v>
      </c>
      <c r="F103" s="4">
        <f t="shared" si="9"/>
        <v>27800</v>
      </c>
      <c r="G103" s="16"/>
      <c r="I103" s="9" t="str">
        <f t="shared" si="10"/>
        <v/>
      </c>
      <c r="K103" s="22" t="s">
        <v>24</v>
      </c>
      <c r="L103" s="18">
        <v>11122111</v>
      </c>
      <c r="M103" s="7" t="s">
        <v>26</v>
      </c>
      <c r="N103" s="23" t="s">
        <v>108</v>
      </c>
      <c r="O103" s="23" t="s">
        <v>30</v>
      </c>
      <c r="P103" s="34">
        <v>27800</v>
      </c>
      <c r="Q103" s="31"/>
    </row>
    <row r="104" spans="2:17" ht="28.5" x14ac:dyDescent="0.25">
      <c r="B104" s="20" t="str">
        <f t="shared" si="8"/>
        <v>Frutos_Secos</v>
      </c>
      <c r="C104" s="39" t="str">
        <f t="shared" si="8"/>
        <v>Nueces Mariposa Extra Light 250g</v>
      </c>
      <c r="D104" s="40"/>
      <c r="E104" s="21" t="str">
        <f t="shared" si="9"/>
        <v>250g</v>
      </c>
      <c r="F104" s="4">
        <f t="shared" si="9"/>
        <v>7800</v>
      </c>
      <c r="G104" s="16"/>
      <c r="I104" s="9" t="str">
        <f t="shared" si="10"/>
        <v/>
      </c>
      <c r="K104" s="22" t="s">
        <v>24</v>
      </c>
      <c r="L104" s="18">
        <v>11122135</v>
      </c>
      <c r="M104" s="7" t="s">
        <v>26</v>
      </c>
      <c r="N104" s="23" t="s">
        <v>109</v>
      </c>
      <c r="O104" s="23" t="s">
        <v>56</v>
      </c>
      <c r="P104" s="34">
        <v>7800</v>
      </c>
      <c r="Q104" s="31"/>
    </row>
    <row r="105" spans="2:17" ht="28.5" x14ac:dyDescent="0.25">
      <c r="B105" s="20" t="str">
        <f t="shared" si="8"/>
        <v>Frutos_Secos</v>
      </c>
      <c r="C105" s="39" t="str">
        <f t="shared" si="8"/>
        <v>Nueces Mariposa Extra Light 500g</v>
      </c>
      <c r="D105" s="40"/>
      <c r="E105" s="21" t="str">
        <f t="shared" si="9"/>
        <v>500g</v>
      </c>
      <c r="F105" s="4">
        <f t="shared" si="9"/>
        <v>14800</v>
      </c>
      <c r="G105" s="16"/>
      <c r="I105" s="9" t="str">
        <f t="shared" si="10"/>
        <v/>
      </c>
      <c r="K105" s="22" t="s">
        <v>24</v>
      </c>
      <c r="L105" s="18">
        <v>11122128</v>
      </c>
      <c r="M105" s="7" t="s">
        <v>26</v>
      </c>
      <c r="N105" s="23" t="s">
        <v>110</v>
      </c>
      <c r="O105" s="23" t="s">
        <v>32</v>
      </c>
      <c r="P105" s="34">
        <v>14800</v>
      </c>
      <c r="Q105" s="31"/>
    </row>
    <row r="106" spans="2:17" ht="28.5" x14ac:dyDescent="0.25">
      <c r="B106" s="20" t="str">
        <f t="shared" si="8"/>
        <v>Frutos_Secos</v>
      </c>
      <c r="C106" s="39" t="str">
        <f t="shared" si="8"/>
        <v>Nuez Pecan enteras peladas x1kg</v>
      </c>
      <c r="D106" s="40"/>
      <c r="E106" s="21" t="str">
        <f t="shared" si="9"/>
        <v>1kg</v>
      </c>
      <c r="F106" s="4">
        <f t="shared" si="9"/>
        <v>32600</v>
      </c>
      <c r="G106" s="16"/>
      <c r="I106" s="9" t="str">
        <f t="shared" si="10"/>
        <v/>
      </c>
      <c r="K106" s="22" t="s">
        <v>24</v>
      </c>
      <c r="L106" s="18">
        <v>11122210</v>
      </c>
      <c r="M106" s="7" t="s">
        <v>26</v>
      </c>
      <c r="N106" s="23" t="s">
        <v>111</v>
      </c>
      <c r="O106" s="23" t="s">
        <v>30</v>
      </c>
      <c r="P106" s="34">
        <v>32600</v>
      </c>
      <c r="Q106" s="31"/>
    </row>
    <row r="107" spans="2:17" ht="28.5" x14ac:dyDescent="0.25">
      <c r="B107" s="20" t="str">
        <f t="shared" si="8"/>
        <v>Frutos_Secos</v>
      </c>
      <c r="C107" s="39" t="str">
        <f t="shared" si="8"/>
        <v>Nuez Pecan enteras peladas x250g</v>
      </c>
      <c r="D107" s="40"/>
      <c r="E107" s="21" t="str">
        <f t="shared" si="9"/>
        <v>250g</v>
      </c>
      <c r="F107" s="4">
        <f t="shared" si="9"/>
        <v>9200</v>
      </c>
      <c r="G107" s="16"/>
      <c r="I107" s="9" t="str">
        <f t="shared" si="10"/>
        <v/>
      </c>
      <c r="K107" s="22"/>
      <c r="L107" s="18">
        <v>11122234</v>
      </c>
      <c r="M107" s="7" t="s">
        <v>26</v>
      </c>
      <c r="N107" s="23" t="s">
        <v>112</v>
      </c>
      <c r="O107" s="23" t="s">
        <v>56</v>
      </c>
      <c r="P107" s="34">
        <v>9200</v>
      </c>
      <c r="Q107" s="31"/>
    </row>
    <row r="108" spans="2:17" ht="28.5" x14ac:dyDescent="0.25">
      <c r="B108" s="20" t="str">
        <f t="shared" si="8"/>
        <v>Frutos_Secos</v>
      </c>
      <c r="C108" s="39" t="str">
        <f t="shared" si="8"/>
        <v>Nuez Pecan enteras peladas x500g</v>
      </c>
      <c r="D108" s="40"/>
      <c r="E108" s="21" t="str">
        <f t="shared" si="9"/>
        <v>500g</v>
      </c>
      <c r="F108" s="4">
        <f t="shared" si="9"/>
        <v>17300</v>
      </c>
      <c r="G108" s="16"/>
      <c r="I108" s="9" t="str">
        <f t="shared" si="10"/>
        <v/>
      </c>
      <c r="K108" s="22" t="s">
        <v>24</v>
      </c>
      <c r="L108" s="18">
        <v>11122227</v>
      </c>
      <c r="M108" s="7" t="s">
        <v>26</v>
      </c>
      <c r="N108" s="23" t="s">
        <v>113</v>
      </c>
      <c r="O108" s="23" t="s">
        <v>32</v>
      </c>
      <c r="P108" s="34">
        <v>17300</v>
      </c>
      <c r="Q108" s="31"/>
    </row>
    <row r="109" spans="2:17" ht="28.5" x14ac:dyDescent="0.25">
      <c r="B109" s="20" t="str">
        <f t="shared" si="8"/>
        <v>Frutos_Secos</v>
      </c>
      <c r="C109" s="39" t="str">
        <f t="shared" si="8"/>
        <v>Pistachos con cascara,tostados,salados x 1 kilo</v>
      </c>
      <c r="D109" s="40"/>
      <c r="E109" s="21" t="str">
        <f t="shared" si="9"/>
        <v>1kg</v>
      </c>
      <c r="F109" s="4">
        <f t="shared" si="9"/>
        <v>55500</v>
      </c>
      <c r="G109" s="16"/>
      <c r="I109" s="9" t="str">
        <f t="shared" si="10"/>
        <v/>
      </c>
      <c r="K109" s="22" t="s">
        <v>24</v>
      </c>
      <c r="L109" s="18">
        <v>11123316</v>
      </c>
      <c r="M109" s="7" t="s">
        <v>26</v>
      </c>
      <c r="N109" s="23" t="s">
        <v>114</v>
      </c>
      <c r="O109" s="23" t="s">
        <v>30</v>
      </c>
      <c r="P109" s="34">
        <v>55500</v>
      </c>
      <c r="Q109" s="31"/>
    </row>
    <row r="110" spans="2:17" ht="28.5" x14ac:dyDescent="0.25">
      <c r="B110" s="20" t="str">
        <f t="shared" ref="B110:B112" si="11">+M110</f>
        <v>Frutos_Secos</v>
      </c>
      <c r="C110" s="39" t="str">
        <f t="shared" ref="C110:C112" si="12">+N110</f>
        <v>Pistachos con cascara,tostados,salados x 250g</v>
      </c>
      <c r="D110" s="40"/>
      <c r="E110" s="21" t="str">
        <f t="shared" ref="E110:E112" si="13">+O110</f>
        <v>250g</v>
      </c>
      <c r="F110" s="4">
        <f t="shared" ref="F110:F112" si="14">+P110</f>
        <v>15600</v>
      </c>
      <c r="G110" s="16"/>
      <c r="I110" s="9" t="str">
        <f t="shared" ref="I110:I112" si="15">+IF(G110="","",(IF(F110="Sin stock","Sin stock",(F110*G110))))</f>
        <v/>
      </c>
      <c r="K110" s="22" t="s">
        <v>24</v>
      </c>
      <c r="L110" s="18">
        <v>11123330</v>
      </c>
      <c r="M110" s="7" t="s">
        <v>26</v>
      </c>
      <c r="N110" s="23" t="s">
        <v>115</v>
      </c>
      <c r="O110" s="23" t="s">
        <v>56</v>
      </c>
      <c r="P110" s="34">
        <v>15600</v>
      </c>
      <c r="Q110" s="31"/>
    </row>
    <row r="111" spans="2:17" ht="28.5" x14ac:dyDescent="0.25">
      <c r="B111" s="20" t="str">
        <f t="shared" si="11"/>
        <v>Frutos_Secos</v>
      </c>
      <c r="C111" s="39" t="str">
        <f t="shared" si="12"/>
        <v>Pistachos con cascara,tostados,salados x 500g</v>
      </c>
      <c r="D111" s="40"/>
      <c r="E111" s="21" t="str">
        <f t="shared" si="13"/>
        <v>500g</v>
      </c>
      <c r="F111" s="4">
        <f t="shared" si="14"/>
        <v>29500</v>
      </c>
      <c r="G111" s="16"/>
      <c r="I111" s="9" t="str">
        <f t="shared" si="15"/>
        <v/>
      </c>
      <c r="K111" s="22" t="s">
        <v>24</v>
      </c>
      <c r="L111" s="18">
        <v>11123323</v>
      </c>
      <c r="M111" s="7" t="s">
        <v>26</v>
      </c>
      <c r="N111" s="23" t="s">
        <v>116</v>
      </c>
      <c r="O111" s="23" t="s">
        <v>32</v>
      </c>
      <c r="P111" s="34">
        <v>29500</v>
      </c>
      <c r="Q111" s="31"/>
    </row>
    <row r="112" spans="2:17" ht="28.5" x14ac:dyDescent="0.25">
      <c r="B112" s="20" t="str">
        <f t="shared" si="11"/>
        <v>Frutos_Secos</v>
      </c>
      <c r="C112" s="39" t="str">
        <f t="shared" si="12"/>
        <v>Pistachos pelado natural x 1 kilo</v>
      </c>
      <c r="D112" s="40"/>
      <c r="E112" s="21" t="str">
        <f t="shared" si="13"/>
        <v>1kg</v>
      </c>
      <c r="F112" s="4">
        <f t="shared" si="14"/>
        <v>107600</v>
      </c>
      <c r="G112" s="16"/>
      <c r="I112" s="9" t="str">
        <f t="shared" si="15"/>
        <v/>
      </c>
      <c r="K112" s="22" t="s">
        <v>24</v>
      </c>
      <c r="L112" s="23">
        <v>11159124</v>
      </c>
      <c r="M112" s="7" t="s">
        <v>26</v>
      </c>
      <c r="N112" s="23" t="s">
        <v>169</v>
      </c>
      <c r="O112" s="23" t="s">
        <v>30</v>
      </c>
      <c r="P112" s="34">
        <v>107600</v>
      </c>
      <c r="Q112" s="31"/>
    </row>
    <row r="113" spans="2:17" ht="28.5" x14ac:dyDescent="0.25">
      <c r="B113" s="20" t="str">
        <f t="shared" si="8"/>
        <v>Frutos_Secos</v>
      </c>
      <c r="C113" s="39" t="str">
        <f t="shared" si="8"/>
        <v>Pistachos pelado natural x 250g</v>
      </c>
      <c r="D113" s="40"/>
      <c r="E113" s="21" t="str">
        <f t="shared" si="9"/>
        <v>250g</v>
      </c>
      <c r="F113" s="4">
        <f t="shared" si="9"/>
        <v>30200</v>
      </c>
      <c r="G113" s="16"/>
      <c r="I113" s="9" t="str">
        <f t="shared" si="10"/>
        <v/>
      </c>
      <c r="K113" s="22"/>
      <c r="L113" s="24">
        <v>11157144</v>
      </c>
      <c r="M113" s="7" t="s">
        <v>26</v>
      </c>
      <c r="N113" s="23" t="s">
        <v>170</v>
      </c>
      <c r="O113" s="23" t="s">
        <v>56</v>
      </c>
      <c r="P113" s="34">
        <v>30200</v>
      </c>
      <c r="Q113" s="31"/>
    </row>
    <row r="114" spans="2:17" ht="28.5" x14ac:dyDescent="0.25">
      <c r="B114" s="20" t="str">
        <f t="shared" si="8"/>
        <v>Frutos_Secos</v>
      </c>
      <c r="C114" s="39" t="str">
        <f t="shared" si="8"/>
        <v>Pistachos pelado natural x 500g</v>
      </c>
      <c r="D114" s="40"/>
      <c r="E114" s="21" t="str">
        <f t="shared" si="9"/>
        <v>500g</v>
      </c>
      <c r="F114" s="4">
        <f t="shared" si="9"/>
        <v>57100</v>
      </c>
      <c r="G114" s="16"/>
      <c r="I114" s="9" t="str">
        <f t="shared" si="10"/>
        <v/>
      </c>
      <c r="K114" s="22"/>
      <c r="L114" s="23">
        <v>11131212</v>
      </c>
      <c r="M114" s="7" t="s">
        <v>26</v>
      </c>
      <c r="N114" s="23" t="s">
        <v>171</v>
      </c>
      <c r="O114" s="23" t="s">
        <v>32</v>
      </c>
      <c r="P114" s="34">
        <v>57100</v>
      </c>
      <c r="Q114" s="31"/>
    </row>
    <row r="115" spans="2:17" ht="28.5" x14ac:dyDescent="0.25">
      <c r="B115" s="20" t="str">
        <f t="shared" si="8"/>
        <v>Frutos_Secos</v>
      </c>
      <c r="C115" s="39" t="str">
        <f t="shared" si="8"/>
        <v>Maiz frito salado queso x1kg</v>
      </c>
      <c r="D115" s="40"/>
      <c r="E115" s="21" t="str">
        <f t="shared" si="9"/>
        <v>1kg</v>
      </c>
      <c r="F115" s="4" t="str">
        <f t="shared" si="9"/>
        <v>Sin stock</v>
      </c>
      <c r="G115" s="16"/>
      <c r="I115" s="9" t="str">
        <f t="shared" si="10"/>
        <v/>
      </c>
      <c r="K115" s="22"/>
      <c r="L115" s="18">
        <v>11128311</v>
      </c>
      <c r="M115" s="7" t="s">
        <v>26</v>
      </c>
      <c r="N115" s="23" t="s">
        <v>117</v>
      </c>
      <c r="O115" s="23" t="s">
        <v>30</v>
      </c>
      <c r="P115" s="34" t="s">
        <v>28</v>
      </c>
      <c r="Q115" s="31"/>
    </row>
    <row r="116" spans="2:17" ht="28.5" x14ac:dyDescent="0.25">
      <c r="B116" s="20" t="str">
        <f t="shared" si="8"/>
        <v>Frutos_Secos</v>
      </c>
      <c r="C116" s="39" t="str">
        <f t="shared" si="8"/>
        <v>Maiz frito salado queso x250g</v>
      </c>
      <c r="D116" s="40"/>
      <c r="E116" s="21" t="str">
        <f t="shared" si="9"/>
        <v>250g</v>
      </c>
      <c r="F116" s="4" t="str">
        <f t="shared" si="9"/>
        <v>Sin stock</v>
      </c>
      <c r="G116" s="16"/>
      <c r="I116" s="9" t="str">
        <f t="shared" si="10"/>
        <v/>
      </c>
      <c r="K116" s="22" t="s">
        <v>24</v>
      </c>
      <c r="L116" s="18">
        <v>11128335</v>
      </c>
      <c r="M116" s="7" t="s">
        <v>26</v>
      </c>
      <c r="N116" s="23" t="s">
        <v>118</v>
      </c>
      <c r="O116" s="23" t="s">
        <v>56</v>
      </c>
      <c r="P116" s="34" t="s">
        <v>28</v>
      </c>
      <c r="Q116" s="31"/>
    </row>
    <row r="117" spans="2:17" ht="28.5" x14ac:dyDescent="0.25">
      <c r="B117" s="20" t="str">
        <f t="shared" si="8"/>
        <v>Frutos_Secos</v>
      </c>
      <c r="C117" s="39" t="str">
        <f t="shared" si="8"/>
        <v>Maiz frito salado queso x500g</v>
      </c>
      <c r="D117" s="40"/>
      <c r="E117" s="21" t="str">
        <f t="shared" si="9"/>
        <v>500g</v>
      </c>
      <c r="F117" s="4" t="str">
        <f t="shared" si="9"/>
        <v>Sin stock</v>
      </c>
      <c r="G117" s="16"/>
      <c r="I117" s="9" t="str">
        <f t="shared" si="10"/>
        <v/>
      </c>
      <c r="K117" s="22" t="s">
        <v>24</v>
      </c>
      <c r="L117" s="18">
        <v>11128328</v>
      </c>
      <c r="M117" s="7" t="s">
        <v>26</v>
      </c>
      <c r="N117" s="23" t="s">
        <v>119</v>
      </c>
      <c r="O117" s="23" t="s">
        <v>32</v>
      </c>
      <c r="P117" s="34" t="s">
        <v>28</v>
      </c>
      <c r="Q117" s="31"/>
    </row>
    <row r="118" spans="2:17" ht="28.5" x14ac:dyDescent="0.25">
      <c r="B118" s="20" t="str">
        <f t="shared" si="8"/>
        <v>Frutos_Secos</v>
      </c>
      <c r="C118" s="39" t="str">
        <f t="shared" si="8"/>
        <v>Mani repelado con sal 1kg</v>
      </c>
      <c r="D118" s="40"/>
      <c r="E118" s="21" t="str">
        <f t="shared" si="9"/>
        <v>1kg</v>
      </c>
      <c r="F118" s="4" t="str">
        <f t="shared" si="9"/>
        <v>Sin stock</v>
      </c>
      <c r="G118" s="16"/>
      <c r="I118" s="9" t="str">
        <f t="shared" si="10"/>
        <v/>
      </c>
      <c r="K118" s="22" t="s">
        <v>24</v>
      </c>
      <c r="L118" s="18">
        <v>11125112</v>
      </c>
      <c r="M118" s="7" t="s">
        <v>26</v>
      </c>
      <c r="N118" s="23" t="s">
        <v>120</v>
      </c>
      <c r="O118" s="23" t="s">
        <v>30</v>
      </c>
      <c r="P118" s="34" t="s">
        <v>28</v>
      </c>
      <c r="Q118" s="31"/>
    </row>
    <row r="119" spans="2:17" ht="28.5" x14ac:dyDescent="0.25">
      <c r="B119" s="20" t="str">
        <f t="shared" si="8"/>
        <v>Frutos_Secos</v>
      </c>
      <c r="C119" s="39" t="str">
        <f t="shared" si="8"/>
        <v>Mani repelado con sal 500g</v>
      </c>
      <c r="D119" s="40"/>
      <c r="E119" s="21" t="str">
        <f t="shared" si="9"/>
        <v>500g</v>
      </c>
      <c r="F119" s="4" t="str">
        <f t="shared" si="9"/>
        <v>Sin stock</v>
      </c>
      <c r="G119" s="16"/>
      <c r="I119" s="9" t="str">
        <f t="shared" si="10"/>
        <v/>
      </c>
      <c r="K119" s="22" t="s">
        <v>24</v>
      </c>
      <c r="L119" s="18">
        <v>11125129</v>
      </c>
      <c r="M119" s="7" t="s">
        <v>26</v>
      </c>
      <c r="N119" s="23" t="s">
        <v>121</v>
      </c>
      <c r="O119" s="23" t="s">
        <v>32</v>
      </c>
      <c r="P119" s="34" t="s">
        <v>28</v>
      </c>
      <c r="Q119" s="31"/>
    </row>
    <row r="120" spans="2:17" ht="28.5" x14ac:dyDescent="0.25">
      <c r="B120" s="20" t="str">
        <f t="shared" si="8"/>
        <v>Frutos_Secos</v>
      </c>
      <c r="C120" s="39" t="str">
        <f t="shared" si="8"/>
        <v>Mani repelado sin sal 1kg</v>
      </c>
      <c r="D120" s="40"/>
      <c r="E120" s="21" t="str">
        <f t="shared" si="9"/>
        <v>1kg</v>
      </c>
      <c r="F120" s="4">
        <f t="shared" si="9"/>
        <v>4100</v>
      </c>
      <c r="G120" s="16"/>
      <c r="I120" s="9" t="str">
        <f t="shared" si="10"/>
        <v/>
      </c>
      <c r="K120" s="22" t="s">
        <v>24</v>
      </c>
      <c r="L120" s="18">
        <v>11125211</v>
      </c>
      <c r="M120" s="7" t="s">
        <v>26</v>
      </c>
      <c r="N120" s="23" t="s">
        <v>122</v>
      </c>
      <c r="O120" s="23" t="s">
        <v>30</v>
      </c>
      <c r="P120" s="34">
        <v>4100</v>
      </c>
      <c r="Q120" s="31"/>
    </row>
    <row r="121" spans="2:17" ht="28.5" x14ac:dyDescent="0.25">
      <c r="B121" s="20" t="str">
        <f t="shared" si="8"/>
        <v>Frutos_Secos</v>
      </c>
      <c r="C121" s="39" t="str">
        <f t="shared" si="8"/>
        <v>Mani repelado sin sal 500g</v>
      </c>
      <c r="D121" s="40"/>
      <c r="E121" s="21" t="str">
        <f t="shared" si="9"/>
        <v>500g</v>
      </c>
      <c r="F121" s="4">
        <f t="shared" si="9"/>
        <v>2200</v>
      </c>
      <c r="G121" s="16"/>
      <c r="I121" s="9" t="str">
        <f t="shared" si="10"/>
        <v/>
      </c>
      <c r="K121" s="22" t="s">
        <v>24</v>
      </c>
      <c r="L121" s="18">
        <v>11125228</v>
      </c>
      <c r="M121" s="7" t="s">
        <v>26</v>
      </c>
      <c r="N121" s="23" t="s">
        <v>123</v>
      </c>
      <c r="O121" s="23" t="s">
        <v>32</v>
      </c>
      <c r="P121" s="34">
        <v>2200</v>
      </c>
      <c r="Q121" s="31"/>
    </row>
    <row r="122" spans="2:17" ht="28.5" x14ac:dyDescent="0.25">
      <c r="B122" s="20" t="str">
        <f t="shared" si="8"/>
        <v>Fruta_deshidratada</v>
      </c>
      <c r="C122" s="39" t="str">
        <f t="shared" si="8"/>
        <v>Arándanos rojos deshidratados 1kg</v>
      </c>
      <c r="D122" s="40"/>
      <c r="E122" s="21" t="str">
        <f t="shared" si="9"/>
        <v>1kg</v>
      </c>
      <c r="F122" s="4">
        <f t="shared" si="9"/>
        <v>16700</v>
      </c>
      <c r="G122" s="16"/>
      <c r="I122" s="9" t="str">
        <f t="shared" si="10"/>
        <v/>
      </c>
      <c r="K122" s="22" t="s">
        <v>24</v>
      </c>
      <c r="L122" s="18">
        <v>11131113</v>
      </c>
      <c r="M122" s="7" t="s">
        <v>27</v>
      </c>
      <c r="N122" s="23" t="s">
        <v>124</v>
      </c>
      <c r="O122" s="23" t="s">
        <v>30</v>
      </c>
      <c r="P122" s="34">
        <v>16700</v>
      </c>
      <c r="Q122" s="31"/>
    </row>
    <row r="123" spans="2:17" ht="28.5" x14ac:dyDescent="0.25">
      <c r="B123" s="20" t="str">
        <f t="shared" si="8"/>
        <v>Fruta_deshidratada</v>
      </c>
      <c r="C123" s="43" t="str">
        <f t="shared" si="8"/>
        <v>Arándanos rojos deshidratados 250g</v>
      </c>
      <c r="D123" s="44"/>
      <c r="E123" s="21" t="str">
        <f t="shared" si="9"/>
        <v>250g</v>
      </c>
      <c r="F123" s="4">
        <f t="shared" si="9"/>
        <v>4700</v>
      </c>
      <c r="G123" s="16"/>
      <c r="I123" s="9" t="str">
        <f t="shared" si="10"/>
        <v/>
      </c>
      <c r="K123" s="22" t="s">
        <v>24</v>
      </c>
      <c r="L123" s="18">
        <v>11131137</v>
      </c>
      <c r="M123" s="7" t="s">
        <v>27</v>
      </c>
      <c r="N123" s="23" t="s">
        <v>125</v>
      </c>
      <c r="O123" s="23" t="s">
        <v>56</v>
      </c>
      <c r="P123" s="34">
        <v>4700</v>
      </c>
      <c r="Q123" s="31"/>
    </row>
    <row r="124" spans="2:17" ht="28.5" x14ac:dyDescent="0.25">
      <c r="B124" s="20" t="str">
        <f t="shared" si="8"/>
        <v>Fruta_deshidratada</v>
      </c>
      <c r="C124" s="43" t="str">
        <f t="shared" si="8"/>
        <v>Arándanos rojos deshidratados 500g</v>
      </c>
      <c r="D124" s="44"/>
      <c r="E124" s="21" t="str">
        <f t="shared" si="9"/>
        <v>500g</v>
      </c>
      <c r="F124" s="4">
        <f t="shared" si="9"/>
        <v>8900</v>
      </c>
      <c r="G124" s="16"/>
      <c r="I124" s="9" t="str">
        <f t="shared" si="10"/>
        <v/>
      </c>
      <c r="K124" s="22" t="s">
        <v>24</v>
      </c>
      <c r="L124" s="18">
        <v>11131120</v>
      </c>
      <c r="M124" s="7" t="s">
        <v>27</v>
      </c>
      <c r="N124" s="23" t="s">
        <v>126</v>
      </c>
      <c r="O124" s="23" t="s">
        <v>32</v>
      </c>
      <c r="P124" s="34">
        <v>8900</v>
      </c>
      <c r="Q124" s="31"/>
    </row>
    <row r="125" spans="2:17" ht="28.5" x14ac:dyDescent="0.25">
      <c r="B125" s="20" t="str">
        <f t="shared" si="8"/>
        <v>Fruta_deshidratada</v>
      </c>
      <c r="C125" s="39" t="str">
        <f t="shared" si="8"/>
        <v>Pasas de Uva Rubias x1kg</v>
      </c>
      <c r="D125" s="40"/>
      <c r="E125" s="21" t="str">
        <f t="shared" si="9"/>
        <v>1kg</v>
      </c>
      <c r="F125" s="4">
        <f t="shared" si="9"/>
        <v>10600</v>
      </c>
      <c r="G125" s="16"/>
      <c r="I125" s="9" t="str">
        <f t="shared" si="10"/>
        <v/>
      </c>
      <c r="K125" s="22" t="s">
        <v>24</v>
      </c>
      <c r="L125" s="18">
        <v>11132219</v>
      </c>
      <c r="M125" s="7" t="s">
        <v>27</v>
      </c>
      <c r="N125" s="23" t="s">
        <v>127</v>
      </c>
      <c r="O125" s="23" t="s">
        <v>30</v>
      </c>
      <c r="P125" s="34">
        <v>10600</v>
      </c>
      <c r="Q125" s="31"/>
    </row>
    <row r="126" spans="2:17" ht="28.5" x14ac:dyDescent="0.25">
      <c r="B126" s="20" t="str">
        <f t="shared" si="8"/>
        <v>Fruta_deshidratada</v>
      </c>
      <c r="C126" s="39" t="str">
        <f t="shared" si="8"/>
        <v>Pasas de Uva Rubias x500g</v>
      </c>
      <c r="D126" s="40"/>
      <c r="E126" s="21" t="str">
        <f t="shared" si="9"/>
        <v>500g</v>
      </c>
      <c r="F126" s="4">
        <f t="shared" si="9"/>
        <v>5700</v>
      </c>
      <c r="G126" s="16"/>
      <c r="I126" s="9" t="str">
        <f t="shared" si="10"/>
        <v/>
      </c>
      <c r="K126" s="22" t="s">
        <v>24</v>
      </c>
      <c r="L126" s="18">
        <v>11132226</v>
      </c>
      <c r="M126" s="7" t="s">
        <v>27</v>
      </c>
      <c r="N126" s="23" t="s">
        <v>128</v>
      </c>
      <c r="O126" s="23" t="s">
        <v>32</v>
      </c>
      <c r="P126" s="34">
        <v>5700</v>
      </c>
      <c r="Q126" s="31"/>
    </row>
    <row r="127" spans="2:17" ht="28.5" x14ac:dyDescent="0.25">
      <c r="B127" s="20" t="str">
        <f t="shared" si="8"/>
        <v>Fruta_deshidratada</v>
      </c>
      <c r="C127" s="43" t="str">
        <f t="shared" si="8"/>
        <v>Pasas de uva sin semilla 1kg</v>
      </c>
      <c r="D127" s="44"/>
      <c r="E127" s="21" t="str">
        <f t="shared" si="9"/>
        <v>1kg</v>
      </c>
      <c r="F127" s="4">
        <f t="shared" si="9"/>
        <v>7500</v>
      </c>
      <c r="G127" s="16"/>
      <c r="I127" s="9" t="str">
        <f t="shared" si="10"/>
        <v/>
      </c>
      <c r="K127" s="22" t="s">
        <v>24</v>
      </c>
      <c r="L127" s="18">
        <v>11132110</v>
      </c>
      <c r="M127" s="7" t="s">
        <v>27</v>
      </c>
      <c r="N127" s="23" t="s">
        <v>129</v>
      </c>
      <c r="O127" s="23" t="s">
        <v>30</v>
      </c>
      <c r="P127" s="34">
        <v>7500</v>
      </c>
      <c r="Q127" s="31"/>
    </row>
    <row r="128" spans="2:17" ht="28.5" x14ac:dyDescent="0.25">
      <c r="B128" s="20" t="str">
        <f t="shared" si="8"/>
        <v>Fruta_deshidratada</v>
      </c>
      <c r="C128" s="39" t="str">
        <f t="shared" si="8"/>
        <v>Pasas de uva sin semilla 500g</v>
      </c>
      <c r="D128" s="40"/>
      <c r="E128" s="21" t="str">
        <f t="shared" si="9"/>
        <v>500g</v>
      </c>
      <c r="F128" s="4">
        <f t="shared" si="9"/>
        <v>4000</v>
      </c>
      <c r="G128" s="16"/>
      <c r="I128" s="9" t="str">
        <f t="shared" si="10"/>
        <v/>
      </c>
      <c r="K128" s="22" t="s">
        <v>24</v>
      </c>
      <c r="L128" s="18">
        <v>11132127</v>
      </c>
      <c r="M128" s="7" t="s">
        <v>27</v>
      </c>
      <c r="N128" s="23" t="s">
        <v>130</v>
      </c>
      <c r="O128" s="23" t="s">
        <v>32</v>
      </c>
      <c r="P128" s="34">
        <v>4000</v>
      </c>
      <c r="Q128" s="31"/>
    </row>
    <row r="129" spans="2:17" ht="28.5" x14ac:dyDescent="0.25">
      <c r="B129" s="20" t="str">
        <f t="shared" si="8"/>
        <v>Fruta_deshidratada</v>
      </c>
      <c r="C129" s="39" t="str">
        <f t="shared" si="8"/>
        <v>Datiles Mdejoul Origen Israel 250g</v>
      </c>
      <c r="D129" s="40"/>
      <c r="E129" s="21" t="str">
        <f t="shared" si="9"/>
        <v>250g</v>
      </c>
      <c r="F129" s="4">
        <f t="shared" si="9"/>
        <v>9900</v>
      </c>
      <c r="G129" s="16"/>
      <c r="I129" s="9" t="str">
        <f t="shared" si="10"/>
        <v/>
      </c>
      <c r="K129" s="22" t="s">
        <v>24</v>
      </c>
      <c r="L129" s="23">
        <v>11111818</v>
      </c>
      <c r="M129" s="7" t="s">
        <v>27</v>
      </c>
      <c r="N129" s="23" t="s">
        <v>131</v>
      </c>
      <c r="O129" s="23" t="s">
        <v>56</v>
      </c>
      <c r="P129" s="34">
        <v>9900</v>
      </c>
      <c r="Q129" s="31"/>
    </row>
    <row r="130" spans="2:17" ht="28.5" x14ac:dyDescent="0.25">
      <c r="B130" s="20" t="str">
        <f t="shared" si="8"/>
        <v>Fruta_deshidratada</v>
      </c>
      <c r="C130" s="39" t="str">
        <f t="shared" si="8"/>
        <v>Datiles Mdejoul Origen Israel 500g</v>
      </c>
      <c r="D130" s="40"/>
      <c r="E130" s="21" t="str">
        <f t="shared" si="9"/>
        <v>500g</v>
      </c>
      <c r="F130" s="4">
        <f t="shared" si="9"/>
        <v>18600</v>
      </c>
      <c r="G130" s="16"/>
      <c r="I130" s="9" t="str">
        <f t="shared" si="10"/>
        <v/>
      </c>
      <c r="K130" s="22" t="s">
        <v>24</v>
      </c>
      <c r="L130" s="24">
        <v>11167211</v>
      </c>
      <c r="M130" s="7" t="s">
        <v>27</v>
      </c>
      <c r="N130" s="23" t="s">
        <v>132</v>
      </c>
      <c r="O130" s="23" t="s">
        <v>32</v>
      </c>
      <c r="P130" s="34">
        <v>18600</v>
      </c>
      <c r="Q130" s="31"/>
    </row>
    <row r="131" spans="2:17" ht="28.5" x14ac:dyDescent="0.25">
      <c r="B131" s="20" t="str">
        <f t="shared" si="8"/>
        <v>Fruta_deshidratada</v>
      </c>
      <c r="C131" s="39" t="str">
        <f t="shared" si="8"/>
        <v>Peras desecadas 500g</v>
      </c>
      <c r="D131" s="40"/>
      <c r="E131" s="21" t="str">
        <f t="shared" si="9"/>
        <v>500g</v>
      </c>
      <c r="F131" s="4" t="str">
        <f t="shared" si="9"/>
        <v>Sin stock</v>
      </c>
      <c r="G131" s="16"/>
      <c r="I131" s="9" t="str">
        <f t="shared" si="10"/>
        <v/>
      </c>
      <c r="K131" s="22" t="s">
        <v>24</v>
      </c>
      <c r="L131" s="24">
        <v>11137214</v>
      </c>
      <c r="M131" s="7" t="s">
        <v>27</v>
      </c>
      <c r="N131" s="23" t="s">
        <v>133</v>
      </c>
      <c r="O131" s="23" t="s">
        <v>32</v>
      </c>
      <c r="P131" s="34" t="s">
        <v>28</v>
      </c>
      <c r="Q131" s="31"/>
    </row>
    <row r="132" spans="2:17" ht="28.5" x14ac:dyDescent="0.25">
      <c r="B132" s="20" t="str">
        <f t="shared" ref="B132" si="16">+M132</f>
        <v>Fruta_deshidratada</v>
      </c>
      <c r="C132" s="39" t="str">
        <f t="shared" ref="C132" si="17">+N132</f>
        <v>Duraznos desecados 500g</v>
      </c>
      <c r="D132" s="40"/>
      <c r="E132" s="21" t="str">
        <f t="shared" si="9"/>
        <v>500g</v>
      </c>
      <c r="F132" s="4" t="str">
        <f t="shared" si="9"/>
        <v>Sin stock</v>
      </c>
      <c r="G132" s="16"/>
      <c r="I132" s="9" t="str">
        <f t="shared" si="10"/>
        <v/>
      </c>
      <c r="K132" s="22"/>
      <c r="L132" s="23">
        <v>11158141</v>
      </c>
      <c r="M132" s="7" t="s">
        <v>27</v>
      </c>
      <c r="N132" s="23" t="s">
        <v>134</v>
      </c>
      <c r="O132" s="23" t="s">
        <v>32</v>
      </c>
      <c r="P132" s="34" t="s">
        <v>28</v>
      </c>
      <c r="Q132" s="31"/>
    </row>
    <row r="133" spans="2:17" ht="28.5" x14ac:dyDescent="0.25">
      <c r="B133" s="20" t="str">
        <f t="shared" si="8"/>
        <v>Fruta_deshidratada</v>
      </c>
      <c r="C133" s="39" t="str">
        <f t="shared" si="8"/>
        <v>Banana deshidratada en chips 1kg</v>
      </c>
      <c r="D133" s="40"/>
      <c r="E133" s="21" t="str">
        <f t="shared" si="9"/>
        <v>1kg</v>
      </c>
      <c r="F133" s="4">
        <f t="shared" si="9"/>
        <v>17200</v>
      </c>
      <c r="G133" s="16"/>
      <c r="I133" s="9" t="str">
        <f t="shared" si="10"/>
        <v/>
      </c>
      <c r="K133" s="22" t="s">
        <v>24</v>
      </c>
      <c r="L133" s="18">
        <v>11133315</v>
      </c>
      <c r="M133" s="7" t="s">
        <v>27</v>
      </c>
      <c r="N133" s="23" t="s">
        <v>135</v>
      </c>
      <c r="O133" s="23" t="s">
        <v>30</v>
      </c>
      <c r="P133" s="34">
        <v>17200</v>
      </c>
      <c r="Q133" s="31"/>
    </row>
    <row r="134" spans="2:17" ht="28.5" x14ac:dyDescent="0.25">
      <c r="B134" s="20" t="str">
        <f t="shared" ref="B134:C139" si="18">+M134</f>
        <v>Fruta_deshidratada</v>
      </c>
      <c r="C134" s="41" t="str">
        <f t="shared" si="18"/>
        <v>Banana deshidratada en chips 250g</v>
      </c>
      <c r="D134" s="42"/>
      <c r="E134" s="21" t="str">
        <f t="shared" ref="E134:F139" si="19">+O134</f>
        <v>250g</v>
      </c>
      <c r="F134" s="4">
        <f t="shared" si="19"/>
        <v>4900</v>
      </c>
      <c r="G134" s="16"/>
      <c r="I134" s="9" t="str">
        <f t="shared" ref="I134:I139" si="20">+IF(G134="","",(IF(F134="Sin stock","Sin stock",(F134*G134))))</f>
        <v/>
      </c>
      <c r="K134" s="22"/>
      <c r="L134" s="23">
        <v>11133339</v>
      </c>
      <c r="M134" s="7" t="s">
        <v>27</v>
      </c>
      <c r="N134" s="23" t="s">
        <v>202</v>
      </c>
      <c r="O134" s="23" t="s">
        <v>56</v>
      </c>
      <c r="P134" s="34">
        <v>4900</v>
      </c>
      <c r="Q134" s="31"/>
    </row>
    <row r="135" spans="2:17" ht="28.5" x14ac:dyDescent="0.25">
      <c r="B135" s="20" t="str">
        <f t="shared" si="18"/>
        <v>Fruta_deshidratada</v>
      </c>
      <c r="C135" s="41" t="str">
        <f t="shared" si="18"/>
        <v>Banana deshidratada en chips 500g</v>
      </c>
      <c r="D135" s="42"/>
      <c r="E135" s="21" t="str">
        <f t="shared" si="19"/>
        <v>500g</v>
      </c>
      <c r="F135" s="4">
        <f t="shared" si="19"/>
        <v>9100</v>
      </c>
      <c r="G135" s="16"/>
      <c r="I135" s="9" t="str">
        <f t="shared" si="20"/>
        <v/>
      </c>
      <c r="K135" s="22"/>
      <c r="L135" s="18">
        <v>11133322</v>
      </c>
      <c r="M135" s="7" t="s">
        <v>27</v>
      </c>
      <c r="N135" s="23" t="s">
        <v>136</v>
      </c>
      <c r="O135" s="23" t="s">
        <v>32</v>
      </c>
      <c r="P135" s="34">
        <v>9100</v>
      </c>
      <c r="Q135" s="31"/>
    </row>
    <row r="136" spans="2:17" ht="28.5" x14ac:dyDescent="0.25">
      <c r="B136" s="20" t="str">
        <f t="shared" si="18"/>
        <v>Confitura</v>
      </c>
      <c r="C136" s="41" t="str">
        <f t="shared" si="18"/>
        <v>Garrapiñadas de mani El bocado - Villa La Angostura 100g</v>
      </c>
      <c r="D136" s="42"/>
      <c r="E136" s="21" t="str">
        <f t="shared" si="19"/>
        <v>100g</v>
      </c>
      <c r="F136" s="4">
        <f t="shared" si="19"/>
        <v>2200</v>
      </c>
      <c r="G136" s="16"/>
      <c r="I136" s="9" t="str">
        <f t="shared" si="20"/>
        <v/>
      </c>
      <c r="K136" s="22"/>
      <c r="L136" s="23">
        <v>11162223</v>
      </c>
      <c r="M136" s="23" t="s">
        <v>9</v>
      </c>
      <c r="N136" s="37" t="s">
        <v>181</v>
      </c>
      <c r="O136" s="23" t="s">
        <v>182</v>
      </c>
      <c r="P136" s="34">
        <v>2200</v>
      </c>
      <c r="Q136" s="31"/>
    </row>
    <row r="137" spans="2:17" ht="28.5" x14ac:dyDescent="0.25">
      <c r="B137" s="20" t="str">
        <f t="shared" si="18"/>
        <v>Confitura</v>
      </c>
      <c r="C137" s="41" t="str">
        <f t="shared" si="18"/>
        <v>Garrapiñadas de girasol El bocado - Villa La Angostura 100g</v>
      </c>
      <c r="D137" s="42"/>
      <c r="E137" s="21" t="str">
        <f t="shared" si="19"/>
        <v>100g</v>
      </c>
      <c r="F137" s="4">
        <f t="shared" si="19"/>
        <v>2200</v>
      </c>
      <c r="G137" s="16"/>
      <c r="I137" s="9" t="str">
        <f t="shared" si="20"/>
        <v/>
      </c>
      <c r="K137" s="22"/>
      <c r="L137" s="24">
        <v>11167228</v>
      </c>
      <c r="M137" s="23" t="s">
        <v>9</v>
      </c>
      <c r="N137" s="37" t="s">
        <v>183</v>
      </c>
      <c r="O137" s="23" t="s">
        <v>182</v>
      </c>
      <c r="P137" s="34">
        <v>2200</v>
      </c>
      <c r="Q137" s="31"/>
    </row>
    <row r="138" spans="2:17" ht="28.5" x14ac:dyDescent="0.25">
      <c r="B138" s="20" t="str">
        <f t="shared" si="18"/>
        <v>Confitura</v>
      </c>
      <c r="C138" s="41" t="str">
        <f t="shared" si="18"/>
        <v>Garrapiñadas de castañas de caju  Salted Caramel El bocado - Villa La Angostura 100g</v>
      </c>
      <c r="D138" s="42"/>
      <c r="E138" s="21" t="str">
        <f t="shared" si="19"/>
        <v>100g</v>
      </c>
      <c r="F138" s="4">
        <f t="shared" si="19"/>
        <v>5990</v>
      </c>
      <c r="G138" s="16"/>
      <c r="I138" s="9" t="str">
        <f t="shared" si="20"/>
        <v/>
      </c>
      <c r="K138" s="22"/>
      <c r="L138" s="23">
        <v>11167136</v>
      </c>
      <c r="M138" s="23" t="s">
        <v>9</v>
      </c>
      <c r="N138" s="37" t="s">
        <v>184</v>
      </c>
      <c r="O138" s="23" t="s">
        <v>182</v>
      </c>
      <c r="P138" s="34">
        <v>5990</v>
      </c>
      <c r="Q138" s="31"/>
    </row>
    <row r="139" spans="2:17" ht="28.5" x14ac:dyDescent="0.25">
      <c r="B139" s="20" t="str">
        <f t="shared" si="18"/>
        <v>Confitura</v>
      </c>
      <c r="C139" s="41" t="str">
        <f t="shared" si="18"/>
        <v>Garrapiñadas de almendras El bocado - Villa La Angostura 100g</v>
      </c>
      <c r="D139" s="42"/>
      <c r="E139" s="21" t="str">
        <f t="shared" si="19"/>
        <v>100g</v>
      </c>
      <c r="F139" s="4">
        <f t="shared" si="19"/>
        <v>5990</v>
      </c>
      <c r="G139" s="16"/>
      <c r="I139" s="9" t="str">
        <f t="shared" si="20"/>
        <v/>
      </c>
      <c r="K139" s="22"/>
      <c r="L139" s="24">
        <v>11167129</v>
      </c>
      <c r="M139" s="23" t="s">
        <v>9</v>
      </c>
      <c r="N139" s="37" t="s">
        <v>185</v>
      </c>
      <c r="O139" s="23" t="s">
        <v>182</v>
      </c>
      <c r="P139" s="34">
        <v>5990</v>
      </c>
      <c r="Q139" s="31"/>
    </row>
    <row r="140" spans="2:17" ht="28.5" x14ac:dyDescent="0.25">
      <c r="B140" s="20" t="str">
        <f t="shared" si="8"/>
        <v>Confitura</v>
      </c>
      <c r="C140" s="41" t="str">
        <f t="shared" si="8"/>
        <v>Garrapiñadas de nuez El bocado - Villa La Angostura 100g</v>
      </c>
      <c r="D140" s="42"/>
      <c r="E140" s="21" t="str">
        <f t="shared" si="9"/>
        <v>100g</v>
      </c>
      <c r="F140" s="4">
        <f t="shared" si="9"/>
        <v>5990</v>
      </c>
      <c r="G140" s="16"/>
      <c r="I140" s="9" t="str">
        <f t="shared" si="10"/>
        <v/>
      </c>
      <c r="K140" s="22" t="s">
        <v>24</v>
      </c>
      <c r="L140" s="23">
        <v>11166238</v>
      </c>
      <c r="M140" s="23" t="s">
        <v>9</v>
      </c>
      <c r="N140" s="37" t="s">
        <v>186</v>
      </c>
      <c r="O140" s="23" t="s">
        <v>182</v>
      </c>
      <c r="P140" s="34">
        <v>5990</v>
      </c>
      <c r="Q140" s="31"/>
    </row>
    <row r="141" spans="2:17" ht="28.5" x14ac:dyDescent="0.25">
      <c r="B141" s="20" t="str">
        <f t="shared" si="8"/>
        <v>Confitura</v>
      </c>
      <c r="C141" s="41" t="str">
        <f t="shared" si="8"/>
        <v>Garrapiñadas de Pistacho El bocado - Villa La Angostura 100g</v>
      </c>
      <c r="D141" s="42"/>
      <c r="E141" s="21" t="str">
        <f t="shared" si="9"/>
        <v>100g</v>
      </c>
      <c r="F141" s="4">
        <f t="shared" si="9"/>
        <v>10500</v>
      </c>
      <c r="G141" s="16"/>
      <c r="I141" s="9" t="str">
        <f t="shared" si="10"/>
        <v/>
      </c>
      <c r="K141" s="22" t="s">
        <v>24</v>
      </c>
      <c r="L141" s="24">
        <v>11166139</v>
      </c>
      <c r="M141" s="23" t="s">
        <v>9</v>
      </c>
      <c r="N141" s="37" t="s">
        <v>187</v>
      </c>
      <c r="O141" s="23" t="s">
        <v>182</v>
      </c>
      <c r="P141" s="34">
        <v>10500</v>
      </c>
      <c r="Q141" s="31"/>
    </row>
    <row r="142" spans="2:17" ht="28.5" x14ac:dyDescent="0.25">
      <c r="B142" s="20" t="str">
        <f t="shared" si="8"/>
        <v>Almacen</v>
      </c>
      <c r="C142" s="41" t="str">
        <f t="shared" si="8"/>
        <v>Snack mani, Mostaza y Miel El bocado - Villa La Angostura 100g</v>
      </c>
      <c r="D142" s="42"/>
      <c r="E142" s="21" t="str">
        <f t="shared" si="9"/>
        <v>100g</v>
      </c>
      <c r="F142" s="4">
        <f t="shared" si="9"/>
        <v>3550</v>
      </c>
      <c r="G142" s="16"/>
      <c r="I142" s="9" t="str">
        <f t="shared" si="10"/>
        <v/>
      </c>
      <c r="K142" s="22" t="s">
        <v>24</v>
      </c>
      <c r="L142" s="23">
        <v>11166337</v>
      </c>
      <c r="M142" s="23" t="s">
        <v>11</v>
      </c>
      <c r="N142" s="23" t="s">
        <v>188</v>
      </c>
      <c r="O142" s="23" t="s">
        <v>182</v>
      </c>
      <c r="P142" s="34">
        <v>3550</v>
      </c>
      <c r="Q142" s="31"/>
    </row>
    <row r="143" spans="2:17" ht="28.5" x14ac:dyDescent="0.25">
      <c r="B143" s="20" t="str">
        <f t="shared" si="8"/>
        <v>Almacen</v>
      </c>
      <c r="C143" s="41" t="str">
        <f t="shared" si="8"/>
        <v>Snack Girasol, Ajo y Romero El bocado - Villa La Angostura 100g</v>
      </c>
      <c r="D143" s="42"/>
      <c r="E143" s="21" t="str">
        <f t="shared" si="9"/>
        <v>100g</v>
      </c>
      <c r="F143" s="4">
        <f t="shared" si="9"/>
        <v>3550</v>
      </c>
      <c r="G143" s="16"/>
      <c r="I143" s="9" t="str">
        <f t="shared" si="10"/>
        <v/>
      </c>
      <c r="K143" s="22" t="s">
        <v>24</v>
      </c>
      <c r="L143" s="24">
        <v>11141419</v>
      </c>
      <c r="M143" s="23" t="s">
        <v>11</v>
      </c>
      <c r="N143" s="23" t="s">
        <v>189</v>
      </c>
      <c r="O143" s="23" t="s">
        <v>182</v>
      </c>
      <c r="P143" s="34">
        <v>3550</v>
      </c>
      <c r="Q143" s="31"/>
    </row>
    <row r="144" spans="2:17" ht="28.5" x14ac:dyDescent="0.25">
      <c r="B144" s="20" t="str">
        <f t="shared" si="8"/>
        <v>Almacen</v>
      </c>
      <c r="C144" s="35" t="str">
        <f t="shared" si="8"/>
        <v>Snack Almendra, Sal y merken El bocado - Villa La Angostura 100g</v>
      </c>
      <c r="D144" s="36"/>
      <c r="E144" s="21" t="str">
        <f t="shared" si="9"/>
        <v>100g</v>
      </c>
      <c r="F144" s="4">
        <f t="shared" si="9"/>
        <v>6990</v>
      </c>
      <c r="G144" s="16"/>
      <c r="I144" s="9" t="str">
        <f t="shared" si="10"/>
        <v/>
      </c>
      <c r="K144" s="22" t="s">
        <v>24</v>
      </c>
      <c r="L144" s="23">
        <v>11141433</v>
      </c>
      <c r="M144" s="23" t="s">
        <v>11</v>
      </c>
      <c r="N144" s="23" t="s">
        <v>190</v>
      </c>
      <c r="O144" s="23" t="s">
        <v>182</v>
      </c>
      <c r="P144" s="34">
        <v>6990</v>
      </c>
      <c r="Q144" s="31"/>
    </row>
    <row r="145" spans="2:17" ht="28.5" x14ac:dyDescent="0.25">
      <c r="B145" s="20" t="str">
        <f t="shared" si="8"/>
        <v>Almacen</v>
      </c>
      <c r="C145" s="35" t="str">
        <f t="shared" si="8"/>
        <v>Snack Nuez, Sal y jenjibre El bocado - Villa La Angostura 100g</v>
      </c>
      <c r="D145" s="36"/>
      <c r="E145" s="21" t="str">
        <f t="shared" si="9"/>
        <v>100g</v>
      </c>
      <c r="F145" s="4">
        <f t="shared" si="9"/>
        <v>6990</v>
      </c>
      <c r="G145" s="16"/>
      <c r="I145" s="9" t="str">
        <f t="shared" si="10"/>
        <v/>
      </c>
      <c r="K145" s="22"/>
      <c r="L145" s="24">
        <v>11141426</v>
      </c>
      <c r="M145" s="23" t="s">
        <v>11</v>
      </c>
      <c r="N145" s="23" t="s">
        <v>191</v>
      </c>
      <c r="O145" s="23" t="s">
        <v>182</v>
      </c>
      <c r="P145" s="34">
        <v>6990</v>
      </c>
      <c r="Q145" s="31"/>
    </row>
    <row r="146" spans="2:17" ht="28.5" x14ac:dyDescent="0.25">
      <c r="B146" s="20" t="str">
        <f t="shared" ref="B146" si="21">+M146</f>
        <v>Almacen</v>
      </c>
      <c r="C146" s="35" t="str">
        <f t="shared" ref="C146" si="22">+N146</f>
        <v>Barrita cereal INTEGRA sin TACC chocolate 10 unidades de 45g</v>
      </c>
      <c r="D146" s="36"/>
      <c r="E146" s="21" t="str">
        <f t="shared" ref="E146" si="23">+O146</f>
        <v>1 un.</v>
      </c>
      <c r="F146" s="4">
        <f t="shared" ref="F146" si="24">+P146</f>
        <v>15700</v>
      </c>
      <c r="G146" s="16"/>
      <c r="I146" s="9" t="str">
        <f t="shared" ref="I146" si="25">+IF(G146="","",(IF(F146="Sin stock","Sin stock",(F146*G146))))</f>
        <v/>
      </c>
      <c r="K146" s="22"/>
      <c r="L146" s="23">
        <v>11135142</v>
      </c>
      <c r="M146" s="23" t="s">
        <v>11</v>
      </c>
      <c r="N146" s="24" t="s">
        <v>205</v>
      </c>
      <c r="O146" s="23" t="s">
        <v>49</v>
      </c>
      <c r="P146" s="34">
        <v>15700</v>
      </c>
      <c r="Q146" s="31"/>
    </row>
    <row r="147" spans="2:17" ht="28.5" x14ac:dyDescent="0.25">
      <c r="B147" s="20" t="str">
        <f t="shared" si="8"/>
        <v>Almacen</v>
      </c>
      <c r="C147" s="35" t="str">
        <f t="shared" si="8"/>
        <v>Barrita cereal INTEGRA proteica pasta de mani y arandanos 10 unidades de 45g</v>
      </c>
      <c r="D147" s="36"/>
      <c r="E147" s="21" t="str">
        <f t="shared" si="9"/>
        <v>1 un.</v>
      </c>
      <c r="F147" s="4">
        <f t="shared" si="9"/>
        <v>18500</v>
      </c>
      <c r="G147" s="16"/>
      <c r="I147" s="9" t="str">
        <f t="shared" si="10"/>
        <v/>
      </c>
      <c r="K147" s="22"/>
      <c r="L147" s="23">
        <v>11137542</v>
      </c>
      <c r="M147" s="23" t="s">
        <v>11</v>
      </c>
      <c r="N147" s="24" t="s">
        <v>193</v>
      </c>
      <c r="O147" s="23" t="s">
        <v>49</v>
      </c>
      <c r="P147" s="34">
        <v>18500</v>
      </c>
      <c r="Q147" s="31"/>
    </row>
    <row r="148" spans="2:17" ht="28.5" x14ac:dyDescent="0.25">
      <c r="B148" s="20" t="str">
        <f t="shared" si="8"/>
        <v>Almacen</v>
      </c>
      <c r="C148" s="35" t="str">
        <f t="shared" si="8"/>
        <v>Barrita cereal INTEGRA proteica mani y chocolate 10 unidades de 43g</v>
      </c>
      <c r="D148" s="36"/>
      <c r="E148" s="21" t="str">
        <f t="shared" si="9"/>
        <v>1 un.</v>
      </c>
      <c r="F148" s="4">
        <f t="shared" si="9"/>
        <v>18500</v>
      </c>
      <c r="G148" s="16"/>
      <c r="I148" s="9" t="str">
        <f t="shared" si="10"/>
        <v/>
      </c>
      <c r="K148" s="22"/>
      <c r="L148" s="24">
        <v>11137511</v>
      </c>
      <c r="M148" s="23" t="s">
        <v>11</v>
      </c>
      <c r="N148" s="23" t="s">
        <v>194</v>
      </c>
      <c r="O148" s="23" t="s">
        <v>49</v>
      </c>
      <c r="P148" s="34">
        <v>18500</v>
      </c>
      <c r="Q148" s="31"/>
    </row>
    <row r="149" spans="2:17" ht="28.5" x14ac:dyDescent="0.25">
      <c r="B149" s="20" t="str">
        <f t="shared" ref="B149:B150" si="26">+M149</f>
        <v>Almacen</v>
      </c>
      <c r="C149" s="35" t="str">
        <f t="shared" ref="C149:C150" si="27">+N149</f>
        <v>Barrita cereal INTEGRA mani y chocolate 10 unidades.</v>
      </c>
      <c r="D149" s="36"/>
      <c r="E149" s="21" t="str">
        <f t="shared" ref="E149:E150" si="28">+O149</f>
        <v>1 un.</v>
      </c>
      <c r="F149" s="4">
        <f t="shared" ref="F149:F150" si="29">+P149</f>
        <v>15700</v>
      </c>
      <c r="G149" s="16"/>
      <c r="I149" s="9" t="str">
        <f t="shared" ref="I149:I150" si="30">+IF(G149="","",(IF(F149="Sin stock","Sin stock",(F149*G149))))</f>
        <v/>
      </c>
      <c r="K149" s="22"/>
      <c r="L149" s="24">
        <v>11137535</v>
      </c>
      <c r="M149" s="23" t="s">
        <v>11</v>
      </c>
      <c r="N149" s="38" t="s">
        <v>195</v>
      </c>
      <c r="O149" s="23" t="s">
        <v>49</v>
      </c>
      <c r="P149" s="34">
        <v>15700</v>
      </c>
      <c r="Q149" s="31"/>
    </row>
    <row r="150" spans="2:17" ht="28.5" x14ac:dyDescent="0.25">
      <c r="B150" s="20" t="str">
        <f t="shared" si="26"/>
        <v>Almacen</v>
      </c>
      <c r="C150" s="35" t="str">
        <f t="shared" si="27"/>
        <v>Barrita cereal INTEGRA almendra y nuez 10 unidades.</v>
      </c>
      <c r="D150" s="36"/>
      <c r="E150" s="21" t="str">
        <f t="shared" si="28"/>
        <v>1 un.</v>
      </c>
      <c r="F150" s="4">
        <f t="shared" si="29"/>
        <v>15700</v>
      </c>
      <c r="G150" s="16"/>
      <c r="I150" s="9" t="str">
        <f t="shared" si="30"/>
        <v/>
      </c>
      <c r="K150" s="22"/>
      <c r="L150" s="23">
        <v>11137528</v>
      </c>
      <c r="M150" s="23" t="s">
        <v>11</v>
      </c>
      <c r="N150" s="38" t="s">
        <v>137</v>
      </c>
      <c r="O150" s="23" t="s">
        <v>49</v>
      </c>
      <c r="P150" s="34">
        <v>15700</v>
      </c>
      <c r="Q150" s="31"/>
    </row>
    <row r="151" spans="2:17" ht="28.5" x14ac:dyDescent="0.25">
      <c r="B151" s="20" t="str">
        <f t="shared" si="8"/>
        <v>Almacen</v>
      </c>
      <c r="C151" s="43" t="str">
        <f t="shared" si="8"/>
        <v>Barrita cereal INTEGRA cacao &amp; chocolate 10 unidades.</v>
      </c>
      <c r="D151" s="44"/>
      <c r="E151" s="21" t="str">
        <f t="shared" si="9"/>
        <v>1 un.</v>
      </c>
      <c r="F151" s="4">
        <f t="shared" si="9"/>
        <v>15700</v>
      </c>
      <c r="G151" s="16"/>
      <c r="I151" s="9" t="str">
        <f t="shared" si="10"/>
        <v/>
      </c>
      <c r="K151" s="22" t="s">
        <v>24</v>
      </c>
      <c r="L151" s="24">
        <v>11134114</v>
      </c>
      <c r="M151" s="23" t="s">
        <v>11</v>
      </c>
      <c r="N151" s="38" t="s">
        <v>196</v>
      </c>
      <c r="O151" s="23" t="s">
        <v>49</v>
      </c>
      <c r="P151" s="34">
        <v>15700</v>
      </c>
      <c r="Q151" s="31"/>
    </row>
    <row r="152" spans="2:17" ht="28.5" x14ac:dyDescent="0.25">
      <c r="B152" s="20" t="str">
        <f t="shared" si="8"/>
        <v>Almacen</v>
      </c>
      <c r="C152" s="43" t="str">
        <f t="shared" si="8"/>
        <v>Barrita cereal INTEGRA girasol 10 unidades.</v>
      </c>
      <c r="D152" s="44"/>
      <c r="E152" s="21" t="str">
        <f t="shared" si="9"/>
        <v>1 un.</v>
      </c>
      <c r="F152" s="4">
        <f t="shared" si="9"/>
        <v>15700</v>
      </c>
      <c r="G152" s="16"/>
      <c r="I152" s="9" t="str">
        <f t="shared" si="10"/>
        <v/>
      </c>
      <c r="K152" s="22" t="s">
        <v>24</v>
      </c>
      <c r="L152" s="23">
        <v>11134138</v>
      </c>
      <c r="M152" s="23" t="s">
        <v>11</v>
      </c>
      <c r="N152" s="38" t="s">
        <v>197</v>
      </c>
      <c r="O152" s="23" t="s">
        <v>49</v>
      </c>
      <c r="P152" s="34">
        <v>15700</v>
      </c>
      <c r="Q152" s="31"/>
    </row>
    <row r="153" spans="2:17" ht="28.5" x14ac:dyDescent="0.25">
      <c r="B153" s="20" t="str">
        <f t="shared" si="8"/>
        <v>Almacen</v>
      </c>
      <c r="C153" s="43" t="str">
        <f t="shared" si="8"/>
        <v>Barrita cereal INTEGRA banana 10 unidades.</v>
      </c>
      <c r="D153" s="44"/>
      <c r="E153" s="21" t="str">
        <f t="shared" si="9"/>
        <v>1 un.</v>
      </c>
      <c r="F153" s="4">
        <f t="shared" si="9"/>
        <v>15700</v>
      </c>
      <c r="G153" s="16"/>
      <c r="I153" s="9" t="str">
        <f t="shared" si="10"/>
        <v/>
      </c>
      <c r="K153" s="22" t="s">
        <v>24</v>
      </c>
      <c r="L153" s="24">
        <v>11134121</v>
      </c>
      <c r="M153" s="23" t="s">
        <v>11</v>
      </c>
      <c r="N153" s="38" t="s">
        <v>198</v>
      </c>
      <c r="O153" s="23" t="s">
        <v>49</v>
      </c>
      <c r="P153" s="34">
        <v>15700</v>
      </c>
      <c r="Q153" s="31"/>
    </row>
    <row r="154" spans="2:17" ht="28.5" x14ac:dyDescent="0.25">
      <c r="B154" s="20" t="str">
        <f t="shared" si="8"/>
        <v>Almacen</v>
      </c>
      <c r="C154" s="43" t="str">
        <f t="shared" si="8"/>
        <v>Aceite de coco neutro "God Bless You" x500ml</v>
      </c>
      <c r="D154" s="44"/>
      <c r="E154" s="21" t="str">
        <f t="shared" si="9"/>
        <v>500ml</v>
      </c>
      <c r="F154" s="4">
        <f t="shared" si="9"/>
        <v>13600</v>
      </c>
      <c r="G154" s="16"/>
      <c r="I154" s="9" t="str">
        <f t="shared" si="10"/>
        <v/>
      </c>
      <c r="K154" s="22" t="s">
        <v>24</v>
      </c>
      <c r="L154" s="23">
        <v>11161257</v>
      </c>
      <c r="M154" s="23" t="s">
        <v>11</v>
      </c>
      <c r="N154" s="23" t="s">
        <v>138</v>
      </c>
      <c r="O154" s="23" t="s">
        <v>139</v>
      </c>
      <c r="P154" s="34">
        <v>13600</v>
      </c>
      <c r="Q154" s="31"/>
    </row>
    <row r="155" spans="2:17" ht="28.5" x14ac:dyDescent="0.25">
      <c r="B155" s="20" t="str">
        <f t="shared" si="8"/>
        <v>Almacen</v>
      </c>
      <c r="C155" s="43" t="str">
        <f t="shared" si="8"/>
        <v>Aceite de coco virgen "God Bless You" x225ml</v>
      </c>
      <c r="D155" s="44"/>
      <c r="E155" s="21" t="str">
        <f t="shared" si="9"/>
        <v>225ml</v>
      </c>
      <c r="F155" s="4">
        <f t="shared" si="9"/>
        <v>12850</v>
      </c>
      <c r="G155" s="16"/>
      <c r="I155" s="9" t="str">
        <f t="shared" si="10"/>
        <v/>
      </c>
      <c r="K155" s="22" t="s">
        <v>24</v>
      </c>
      <c r="L155" s="24">
        <v>11161165</v>
      </c>
      <c r="M155" s="23" t="s">
        <v>11</v>
      </c>
      <c r="N155" s="23" t="s">
        <v>173</v>
      </c>
      <c r="O155" s="23" t="s">
        <v>172</v>
      </c>
      <c r="P155" s="34">
        <v>12850</v>
      </c>
      <c r="Q155" s="31"/>
    </row>
    <row r="156" spans="2:17" ht="28.5" x14ac:dyDescent="0.25">
      <c r="B156" s="20" t="str">
        <f t="shared" si="8"/>
        <v>Almacen</v>
      </c>
      <c r="C156" s="32" t="str">
        <f t="shared" si="8"/>
        <v>Aceite de coco virgen "God Bless You" x500ml</v>
      </c>
      <c r="D156" s="33"/>
      <c r="E156" s="21" t="str">
        <f t="shared" si="9"/>
        <v>500ml</v>
      </c>
      <c r="F156" s="4">
        <f t="shared" si="9"/>
        <v>24600</v>
      </c>
      <c r="G156" s="16"/>
      <c r="I156" s="9" t="str">
        <f t="shared" si="10"/>
        <v/>
      </c>
      <c r="K156" s="22"/>
      <c r="L156" s="23">
        <v>11161158</v>
      </c>
      <c r="M156" s="23" t="s">
        <v>11</v>
      </c>
      <c r="N156" s="23" t="s">
        <v>140</v>
      </c>
      <c r="O156" s="23" t="s">
        <v>139</v>
      </c>
      <c r="P156" s="34">
        <v>24600</v>
      </c>
      <c r="Q156" s="31"/>
    </row>
    <row r="157" spans="2:17" ht="28.5" x14ac:dyDescent="0.25">
      <c r="B157" s="20" t="str">
        <f t="shared" ref="B157" si="31">+M157</f>
        <v>Almacen</v>
      </c>
      <c r="C157" s="32" t="str">
        <f t="shared" ref="C157" si="32">+N157</f>
        <v>Aceite de oliva Extra Virgen Arauco</v>
      </c>
      <c r="D157" s="32"/>
      <c r="E157" s="21" t="str">
        <f t="shared" ref="E157" si="33">+O157</f>
        <v>500ml</v>
      </c>
      <c r="F157" s="4" t="str">
        <f t="shared" ref="F157" si="34">+P157</f>
        <v>Sin stock</v>
      </c>
      <c r="G157" s="16"/>
      <c r="I157" s="9" t="str">
        <f t="shared" ref="I157" si="35">+IF(G157="","",(IF(F157="Sin stock","Sin stock",(F157*G157))))</f>
        <v/>
      </c>
      <c r="K157" s="22"/>
      <c r="L157" s="24">
        <v>11115182</v>
      </c>
      <c r="M157" s="23" t="s">
        <v>11</v>
      </c>
      <c r="N157" s="23" t="s">
        <v>141</v>
      </c>
      <c r="O157" s="23" t="s">
        <v>139</v>
      </c>
      <c r="P157" s="34" t="s">
        <v>28</v>
      </c>
      <c r="Q157" s="31"/>
    </row>
    <row r="158" spans="2:17" ht="28.5" x14ac:dyDescent="0.25">
      <c r="B158" s="20" t="str">
        <f t="shared" si="8"/>
        <v>Almacen</v>
      </c>
      <c r="C158" s="32" t="str">
        <f t="shared" si="8"/>
        <v>Aceto Balsamico dell'Isola</v>
      </c>
      <c r="D158" s="33"/>
      <c r="E158" s="21" t="str">
        <f t="shared" si="9"/>
        <v>500ml</v>
      </c>
      <c r="F158" s="4" t="str">
        <f t="shared" si="9"/>
        <v>Sin stock</v>
      </c>
      <c r="G158" s="16"/>
      <c r="I158" s="9" t="str">
        <f t="shared" si="10"/>
        <v/>
      </c>
      <c r="K158" s="22"/>
      <c r="L158" s="24">
        <v>11191889</v>
      </c>
      <c r="M158" s="23" t="s">
        <v>11</v>
      </c>
      <c r="N158" s="23" t="s">
        <v>142</v>
      </c>
      <c r="O158" s="23" t="s">
        <v>139</v>
      </c>
      <c r="P158" s="34" t="s">
        <v>28</v>
      </c>
      <c r="Q158" s="31"/>
    </row>
    <row r="159" spans="2:17" ht="28.5" x14ac:dyDescent="0.25">
      <c r="B159" s="20" t="str">
        <f t="shared" si="8"/>
        <v>Almacen</v>
      </c>
      <c r="C159" s="39" t="str">
        <f t="shared" si="8"/>
        <v>Ajies picantes en vinagre "Cristo de los Cerros"x300g</v>
      </c>
      <c r="D159" s="40"/>
      <c r="E159" s="21" t="str">
        <f t="shared" si="9"/>
        <v>300g</v>
      </c>
      <c r="F159" s="4" t="str">
        <f t="shared" si="9"/>
        <v>sin stock</v>
      </c>
      <c r="G159" s="16"/>
      <c r="I159" s="9" t="str">
        <f t="shared" si="10"/>
        <v/>
      </c>
      <c r="K159" s="22" t="s">
        <v>24</v>
      </c>
      <c r="L159" s="24">
        <v>11124115</v>
      </c>
      <c r="M159" s="23" t="s">
        <v>11</v>
      </c>
      <c r="N159" s="23" t="s">
        <v>144</v>
      </c>
      <c r="O159" s="23" t="s">
        <v>145</v>
      </c>
      <c r="P159" s="34" t="s">
        <v>206</v>
      </c>
      <c r="Q159" s="31"/>
    </row>
    <row r="160" spans="2:17" ht="28.5" x14ac:dyDescent="0.25">
      <c r="B160" s="20" t="str">
        <f t="shared" si="8"/>
        <v>Almacen</v>
      </c>
      <c r="C160" s="39" t="str">
        <f t="shared" si="8"/>
        <v>Pimientos morrones "Cristo de los Cerros" 300g</v>
      </c>
      <c r="D160" s="40"/>
      <c r="E160" s="21" t="str">
        <f t="shared" si="9"/>
        <v>300g</v>
      </c>
      <c r="F160" s="4" t="str">
        <f t="shared" si="9"/>
        <v>Sin stock</v>
      </c>
      <c r="G160" s="16"/>
      <c r="I160" s="9" t="str">
        <f t="shared" ref="I160:I178" si="36">+IF(G160="","",(IF(F160="Sin stock","Sin stock",(F160*G160))))</f>
        <v/>
      </c>
      <c r="K160" s="22" t="s">
        <v>24</v>
      </c>
      <c r="L160" s="23">
        <v>11131229</v>
      </c>
      <c r="M160" s="23" t="s">
        <v>11</v>
      </c>
      <c r="N160" s="23" t="s">
        <v>146</v>
      </c>
      <c r="O160" s="23" t="s">
        <v>145</v>
      </c>
      <c r="P160" s="34" t="s">
        <v>28</v>
      </c>
      <c r="Q160" s="31"/>
    </row>
    <row r="161" spans="2:17" ht="28.5" x14ac:dyDescent="0.25">
      <c r="B161" s="20" t="str">
        <f t="shared" si="8"/>
        <v>Almacen</v>
      </c>
      <c r="C161" s="39" t="str">
        <f t="shared" si="8"/>
        <v>Pepinillos en vinagre "Cristo de los Cerros" x300g</v>
      </c>
      <c r="D161" s="40"/>
      <c r="E161" s="21" t="str">
        <f t="shared" si="9"/>
        <v>300g</v>
      </c>
      <c r="F161" s="4" t="str">
        <f t="shared" si="9"/>
        <v>Sin stock</v>
      </c>
      <c r="G161" s="16"/>
      <c r="I161" s="9" t="str">
        <f t="shared" si="36"/>
        <v/>
      </c>
      <c r="K161" s="22" t="s">
        <v>24</v>
      </c>
      <c r="L161" s="23">
        <v>11124139</v>
      </c>
      <c r="M161" s="23" t="s">
        <v>11</v>
      </c>
      <c r="N161" s="23" t="s">
        <v>147</v>
      </c>
      <c r="O161" s="23" t="s">
        <v>145</v>
      </c>
      <c r="P161" s="34" t="s">
        <v>28</v>
      </c>
      <c r="Q161" s="31"/>
    </row>
    <row r="162" spans="2:17" ht="28.5" x14ac:dyDescent="0.25">
      <c r="B162" s="20" t="str">
        <f t="shared" si="8"/>
        <v>Almacen</v>
      </c>
      <c r="C162" s="39" t="str">
        <f t="shared" si="8"/>
        <v>Cebollitas en vinagre "Cristo de los Cerros" x310g</v>
      </c>
      <c r="D162" s="40"/>
      <c r="E162" s="21" t="str">
        <f t="shared" si="9"/>
        <v>310g</v>
      </c>
      <c r="F162" s="4" t="str">
        <f t="shared" si="9"/>
        <v>Sin stock</v>
      </c>
      <c r="G162" s="16"/>
      <c r="I162" s="9" t="str">
        <f t="shared" si="36"/>
        <v/>
      </c>
      <c r="K162" s="22" t="s">
        <v>24</v>
      </c>
      <c r="L162" s="24">
        <v>11158134</v>
      </c>
      <c r="M162" s="23" t="s">
        <v>11</v>
      </c>
      <c r="N162" s="24" t="s">
        <v>175</v>
      </c>
      <c r="O162" s="23" t="s">
        <v>176</v>
      </c>
      <c r="P162" s="34" t="s">
        <v>28</v>
      </c>
      <c r="Q162" s="31"/>
    </row>
    <row r="163" spans="2:17" ht="28.5" x14ac:dyDescent="0.25">
      <c r="B163" s="20" t="str">
        <f t="shared" si="8"/>
        <v>Almacen</v>
      </c>
      <c r="C163" s="39" t="str">
        <f t="shared" si="8"/>
        <v>Beepure Ghee manteca clarificada</v>
      </c>
      <c r="D163" s="40"/>
      <c r="E163" s="21" t="str">
        <f t="shared" si="9"/>
        <v>270g</v>
      </c>
      <c r="F163" s="4" t="str">
        <f t="shared" si="9"/>
        <v>Sin stock</v>
      </c>
      <c r="G163" s="16"/>
      <c r="I163" s="9" t="str">
        <f t="shared" si="36"/>
        <v/>
      </c>
      <c r="K163" s="22" t="s">
        <v>24</v>
      </c>
      <c r="L163" s="24">
        <v>11165125</v>
      </c>
      <c r="M163" s="23" t="s">
        <v>11</v>
      </c>
      <c r="N163" s="23" t="s">
        <v>148</v>
      </c>
      <c r="O163" s="23" t="s">
        <v>149</v>
      </c>
      <c r="P163" s="34" t="s">
        <v>28</v>
      </c>
      <c r="Q163" s="31"/>
    </row>
    <row r="164" spans="2:17" ht="28.5" x14ac:dyDescent="0.25">
      <c r="B164" s="20" t="str">
        <f t="shared" si="8"/>
        <v>Almacen</v>
      </c>
      <c r="C164" s="39" t="str">
        <f t="shared" si="8"/>
        <v>Sal marina RICCO gourmet</v>
      </c>
      <c r="D164" s="40"/>
      <c r="E164" s="21" t="str">
        <f t="shared" si="9"/>
        <v>270g</v>
      </c>
      <c r="F164" s="4" t="str">
        <f t="shared" si="9"/>
        <v>Sin stock</v>
      </c>
      <c r="G164" s="16"/>
      <c r="I164" s="9" t="str">
        <f t="shared" si="36"/>
        <v/>
      </c>
      <c r="K164" s="22" t="s">
        <v>24</v>
      </c>
      <c r="L164" s="24">
        <v>11154242</v>
      </c>
      <c r="M164" s="23" t="s">
        <v>11</v>
      </c>
      <c r="N164" s="23" t="s">
        <v>150</v>
      </c>
      <c r="O164" s="23" t="s">
        <v>149</v>
      </c>
      <c r="P164" s="34" t="s">
        <v>28</v>
      </c>
      <c r="Q164" s="31"/>
    </row>
    <row r="165" spans="2:17" ht="28.5" x14ac:dyDescent="0.25">
      <c r="B165" s="20" t="str">
        <f t="shared" si="8"/>
        <v>Almacen</v>
      </c>
      <c r="C165" s="39" t="str">
        <f t="shared" si="8"/>
        <v>Sal rosada del Himalaya RICCO gourmet FINA X 270 GR</v>
      </c>
      <c r="D165" s="40"/>
      <c r="E165" s="21" t="str">
        <f t="shared" si="9"/>
        <v>270g</v>
      </c>
      <c r="F165" s="4" t="str">
        <f t="shared" si="9"/>
        <v>Sin stock</v>
      </c>
      <c r="G165" s="16"/>
      <c r="I165" s="9" t="str">
        <f t="shared" si="36"/>
        <v/>
      </c>
      <c r="K165" s="22" t="s">
        <v>24</v>
      </c>
      <c r="L165" s="24">
        <v>11154143</v>
      </c>
      <c r="M165" s="23" t="s">
        <v>11</v>
      </c>
      <c r="N165" s="23" t="s">
        <v>151</v>
      </c>
      <c r="O165" s="23" t="s">
        <v>149</v>
      </c>
      <c r="P165" s="34" t="s">
        <v>28</v>
      </c>
      <c r="Q165" s="31"/>
    </row>
    <row r="166" spans="2:17" ht="28.5" x14ac:dyDescent="0.25">
      <c r="B166" s="20" t="str">
        <f t="shared" si="8"/>
        <v>Almacen</v>
      </c>
      <c r="C166" s="39" t="str">
        <f t="shared" si="8"/>
        <v>Sal rosada del Himalaya RICCO gourmet GRUESA X 270 GR</v>
      </c>
      <c r="D166" s="40"/>
      <c r="E166" s="21" t="str">
        <f t="shared" si="9"/>
        <v>270g</v>
      </c>
      <c r="F166" s="4" t="str">
        <f t="shared" si="9"/>
        <v>Sin stock</v>
      </c>
      <c r="G166" s="16"/>
      <c r="I166" s="9" t="str">
        <f t="shared" si="36"/>
        <v/>
      </c>
      <c r="K166" s="22"/>
      <c r="L166" s="24">
        <v>11153191</v>
      </c>
      <c r="M166" s="23" t="s">
        <v>11</v>
      </c>
      <c r="N166" s="23" t="s">
        <v>152</v>
      </c>
      <c r="O166" s="23" t="s">
        <v>149</v>
      </c>
      <c r="P166" s="34" t="s">
        <v>28</v>
      </c>
      <c r="Q166" s="31"/>
    </row>
    <row r="167" spans="2:17" ht="28.5" x14ac:dyDescent="0.25">
      <c r="B167" s="20" t="str">
        <f t="shared" si="8"/>
        <v>Almacen</v>
      </c>
      <c r="C167" s="32" t="str">
        <f t="shared" si="8"/>
        <v>Aceitunas Verdes Organicas GIGANTES San Nicolas</v>
      </c>
      <c r="D167" s="33"/>
      <c r="E167" s="21" t="str">
        <f t="shared" si="9"/>
        <v>250grs</v>
      </c>
      <c r="F167" s="4" t="str">
        <f t="shared" si="9"/>
        <v>Sin stock</v>
      </c>
      <c r="G167" s="16"/>
      <c r="I167" s="9" t="str">
        <f t="shared" ref="I167:I171" si="37">+IF(G167="","",(IF(F167="Sin stock","Sin stock",(F167*G167))))</f>
        <v/>
      </c>
      <c r="K167" s="22"/>
      <c r="L167" s="23">
        <v>11126119</v>
      </c>
      <c r="M167" s="23" t="s">
        <v>11</v>
      </c>
      <c r="N167" s="23" t="s">
        <v>174</v>
      </c>
      <c r="O167" s="23" t="s">
        <v>154</v>
      </c>
      <c r="P167" s="34" t="s">
        <v>28</v>
      </c>
    </row>
    <row r="168" spans="2:17" ht="28.5" x14ac:dyDescent="0.25">
      <c r="B168" s="20" t="str">
        <f t="shared" ref="B168:B171" si="38">+M168</f>
        <v>Almacen</v>
      </c>
      <c r="C168" s="32" t="str">
        <f t="shared" ref="C168:C171" si="39">+N168</f>
        <v>Aceitunas Verdes Organicas San Nicolas</v>
      </c>
      <c r="D168" s="33"/>
      <c r="E168" s="21" t="str">
        <f t="shared" ref="E168:E171" si="40">+O168</f>
        <v>500grs</v>
      </c>
      <c r="F168" s="4" t="str">
        <f t="shared" ref="F168:F171" si="41">+P168</f>
        <v>Sin stock</v>
      </c>
      <c r="G168" s="16"/>
      <c r="I168" s="9" t="str">
        <f t="shared" si="37"/>
        <v/>
      </c>
      <c r="K168" s="22"/>
      <c r="L168" s="24">
        <v>11126133</v>
      </c>
      <c r="M168" s="23" t="s">
        <v>11</v>
      </c>
      <c r="N168" s="23" t="s">
        <v>153</v>
      </c>
      <c r="O168" s="23" t="s">
        <v>155</v>
      </c>
      <c r="P168" s="34" t="s">
        <v>28</v>
      </c>
    </row>
    <row r="169" spans="2:17" ht="28.5" x14ac:dyDescent="0.25">
      <c r="B169" s="20" t="str">
        <f t="shared" si="38"/>
        <v>Almacen</v>
      </c>
      <c r="C169" s="32" t="str">
        <f t="shared" si="39"/>
        <v>Mermelada Las Quinas sin azucar agregada de arandanos x420g</v>
      </c>
      <c r="D169" s="33"/>
      <c r="E169" s="21" t="str">
        <f t="shared" si="40"/>
        <v>420g</v>
      </c>
      <c r="F169" s="4" t="str">
        <f t="shared" si="41"/>
        <v>Sin stock</v>
      </c>
      <c r="G169" s="16"/>
      <c r="I169" s="9" t="str">
        <f t="shared" si="37"/>
        <v/>
      </c>
      <c r="K169" s="22"/>
      <c r="L169" s="18">
        <v>11168225</v>
      </c>
      <c r="M169" s="23" t="s">
        <v>11</v>
      </c>
      <c r="N169" s="23" t="s">
        <v>156</v>
      </c>
      <c r="O169" s="23" t="s">
        <v>157</v>
      </c>
      <c r="P169" s="34" t="s">
        <v>28</v>
      </c>
    </row>
    <row r="170" spans="2:17" ht="28.5" x14ac:dyDescent="0.25">
      <c r="B170" s="20" t="str">
        <f t="shared" si="38"/>
        <v>Almacen</v>
      </c>
      <c r="C170" s="32" t="str">
        <f t="shared" si="39"/>
        <v>Mermelada Las Quinas sin azucar agregada de duraznos x420g</v>
      </c>
      <c r="D170" s="33"/>
      <c r="E170" s="21" t="str">
        <f t="shared" si="40"/>
        <v>420g</v>
      </c>
      <c r="F170" s="4" t="str">
        <f t="shared" si="41"/>
        <v>Sin stock</v>
      </c>
      <c r="G170" s="16"/>
      <c r="I170" s="9" t="str">
        <f t="shared" si="37"/>
        <v/>
      </c>
      <c r="K170" s="22"/>
      <c r="L170" s="18">
        <v>11168218</v>
      </c>
      <c r="M170" s="23" t="s">
        <v>11</v>
      </c>
      <c r="N170" s="23" t="s">
        <v>158</v>
      </c>
      <c r="O170" s="23" t="s">
        <v>157</v>
      </c>
      <c r="P170" s="34" t="s">
        <v>28</v>
      </c>
    </row>
    <row r="171" spans="2:17" ht="28.5" x14ac:dyDescent="0.25">
      <c r="B171" s="20" t="str">
        <f t="shared" si="38"/>
        <v>Almacen</v>
      </c>
      <c r="C171" s="32" t="str">
        <f t="shared" si="39"/>
        <v>Mermelada Las Quinas sin azucar agregada de Frutos rojos x420g</v>
      </c>
      <c r="D171" s="33"/>
      <c r="E171" s="21" t="str">
        <f t="shared" si="40"/>
        <v>420g</v>
      </c>
      <c r="F171" s="4" t="str">
        <f t="shared" si="41"/>
        <v>Sin stock</v>
      </c>
      <c r="G171" s="16"/>
      <c r="I171" s="9" t="str">
        <f t="shared" si="37"/>
        <v/>
      </c>
      <c r="K171" s="22"/>
      <c r="L171" s="18">
        <v>11168126</v>
      </c>
      <c r="M171" s="23" t="s">
        <v>11</v>
      </c>
      <c r="N171" s="23" t="s">
        <v>159</v>
      </c>
      <c r="O171" s="23" t="s">
        <v>157</v>
      </c>
      <c r="P171" s="34" t="s">
        <v>28</v>
      </c>
    </row>
    <row r="172" spans="2:17" ht="28.5" x14ac:dyDescent="0.25">
      <c r="B172" s="20" t="str">
        <f t="shared" ref="B172:C174" si="42">+M172</f>
        <v>Almacen</v>
      </c>
      <c r="C172" s="32" t="str">
        <f t="shared" si="42"/>
        <v>Mermelada Las Quinas sin azucar agregada de Frutilla x420g</v>
      </c>
      <c r="D172" s="33"/>
      <c r="E172" s="21" t="str">
        <f t="shared" ref="E172:F174" si="43">+O172</f>
        <v>420g</v>
      </c>
      <c r="F172" s="4" t="str">
        <f t="shared" si="43"/>
        <v>Sin stock</v>
      </c>
      <c r="G172" s="16"/>
      <c r="I172" s="9" t="str">
        <f t="shared" si="36"/>
        <v/>
      </c>
      <c r="K172" s="22"/>
      <c r="L172" s="18">
        <v>11168119</v>
      </c>
      <c r="M172" s="23" t="s">
        <v>11</v>
      </c>
      <c r="N172" s="23" t="s">
        <v>160</v>
      </c>
      <c r="O172" s="23" t="s">
        <v>157</v>
      </c>
      <c r="P172" s="34" t="s">
        <v>28</v>
      </c>
    </row>
    <row r="173" spans="2:17" ht="28.5" x14ac:dyDescent="0.25">
      <c r="B173" s="20" t="str">
        <f t="shared" si="42"/>
        <v>Almacen</v>
      </c>
      <c r="C173" s="39" t="str">
        <f t="shared" si="42"/>
        <v>Cacao brasilero amargo puro en polvo 100%  Dicomere 200g</v>
      </c>
      <c r="D173" s="40"/>
      <c r="E173" s="21" t="str">
        <f t="shared" si="43"/>
        <v>200g</v>
      </c>
      <c r="F173" s="4" t="str">
        <f t="shared" si="43"/>
        <v>Sin stock</v>
      </c>
      <c r="G173" s="16"/>
      <c r="I173" s="9" t="str">
        <f t="shared" si="36"/>
        <v/>
      </c>
      <c r="K173" s="22"/>
      <c r="L173" s="18">
        <v>11131236</v>
      </c>
      <c r="M173" s="23" t="s">
        <v>11</v>
      </c>
      <c r="N173" s="23" t="s">
        <v>161</v>
      </c>
      <c r="O173" s="23" t="s">
        <v>143</v>
      </c>
      <c r="P173" s="34" t="s">
        <v>28</v>
      </c>
    </row>
    <row r="174" spans="2:17" ht="28.5" x14ac:dyDescent="0.25">
      <c r="B174" s="20" t="str">
        <f t="shared" si="42"/>
        <v>Almacen</v>
      </c>
      <c r="C174" s="39" t="str">
        <f t="shared" si="42"/>
        <v>Miel cremosa Las Quinas x 500g</v>
      </c>
      <c r="D174" s="40"/>
      <c r="E174" s="21" t="str">
        <f t="shared" si="43"/>
        <v>500g</v>
      </c>
      <c r="F174" s="4" t="str">
        <f t="shared" si="43"/>
        <v>Sin stock</v>
      </c>
      <c r="G174" s="16"/>
      <c r="I174" s="9" t="str">
        <f t="shared" si="36"/>
        <v/>
      </c>
      <c r="K174" s="22"/>
      <c r="L174" s="18">
        <v>11191841</v>
      </c>
      <c r="M174" s="23" t="s">
        <v>11</v>
      </c>
      <c r="N174" s="23" t="s">
        <v>162</v>
      </c>
      <c r="O174" s="23" t="s">
        <v>32</v>
      </c>
      <c r="P174" s="34" t="s">
        <v>28</v>
      </c>
    </row>
    <row r="175" spans="2:17" ht="28.5" x14ac:dyDescent="0.25">
      <c r="B175" s="20" t="str">
        <f t="shared" ref="B175:B177" si="44">+M175</f>
        <v>Almacen</v>
      </c>
      <c r="C175" s="39" t="str">
        <f t="shared" ref="C175:C177" si="45">+N175</f>
        <v>Dulce de leche sin azucar agregada endulzado con stevia</v>
      </c>
      <c r="D175" s="40"/>
      <c r="E175" s="21" t="str">
        <f t="shared" ref="E175:E177" si="46">+O175</f>
        <v>450g</v>
      </c>
      <c r="F175" s="4" t="str">
        <f t="shared" ref="F175:F177" si="47">+P175</f>
        <v>Sin stock</v>
      </c>
      <c r="G175" s="16"/>
      <c r="I175" s="9" t="str">
        <f t="shared" ref="I175:I177" si="48">+IF(G175="","",(IF(F175="Sin stock","Sin stock",(F175*G175))))</f>
        <v/>
      </c>
      <c r="K175" s="22"/>
      <c r="L175" s="18">
        <v>11169116</v>
      </c>
      <c r="M175" s="23" t="s">
        <v>11</v>
      </c>
      <c r="N175" s="23" t="s">
        <v>163</v>
      </c>
      <c r="O175" s="23" t="s">
        <v>164</v>
      </c>
      <c r="P175" s="34" t="s">
        <v>28</v>
      </c>
    </row>
    <row r="176" spans="2:17" ht="28.5" x14ac:dyDescent="0.25">
      <c r="B176" s="20" t="str">
        <f t="shared" si="44"/>
        <v>Almacen</v>
      </c>
      <c r="C176" s="39" t="str">
        <f t="shared" si="45"/>
        <v>Pasta de mani Oddis 350g</v>
      </c>
      <c r="D176" s="40"/>
      <c r="E176" s="21" t="str">
        <f t="shared" si="46"/>
        <v>350g</v>
      </c>
      <c r="F176" s="4" t="str">
        <f t="shared" si="47"/>
        <v>sin stock</v>
      </c>
      <c r="G176" s="16"/>
      <c r="I176" s="9" t="str">
        <f t="shared" si="48"/>
        <v/>
      </c>
      <c r="K176" s="22"/>
      <c r="L176" s="18">
        <v>11137610</v>
      </c>
      <c r="M176" s="23" t="s">
        <v>11</v>
      </c>
      <c r="N176" s="23" t="s">
        <v>165</v>
      </c>
      <c r="O176" s="23" t="s">
        <v>166</v>
      </c>
      <c r="P176" s="34" t="s">
        <v>206</v>
      </c>
    </row>
    <row r="177" spans="2:16" ht="28.5" x14ac:dyDescent="0.25">
      <c r="B177" s="20" t="str">
        <f t="shared" si="44"/>
        <v>Almacen</v>
      </c>
      <c r="C177" s="39" t="str">
        <f t="shared" si="45"/>
        <v>Stevia liquida TREVER clasica x500ml</v>
      </c>
      <c r="D177" s="40"/>
      <c r="E177" s="21" t="str">
        <f t="shared" si="46"/>
        <v>500ml</v>
      </c>
      <c r="F177" s="4" t="str">
        <f t="shared" si="47"/>
        <v>Sin stock</v>
      </c>
      <c r="G177" s="16"/>
      <c r="I177" s="9" t="str">
        <f t="shared" si="48"/>
        <v/>
      </c>
      <c r="K177" s="22"/>
      <c r="L177" s="18">
        <v>11155195</v>
      </c>
      <c r="M177" s="23" t="s">
        <v>11</v>
      </c>
      <c r="N177" s="23" t="s">
        <v>167</v>
      </c>
      <c r="O177" s="23" t="s">
        <v>139</v>
      </c>
      <c r="P177" s="34" t="s">
        <v>28</v>
      </c>
    </row>
    <row r="178" spans="2:16" ht="28.5" x14ac:dyDescent="0.25">
      <c r="B178" s="20" t="str">
        <f>+M175</f>
        <v>Almacen</v>
      </c>
      <c r="C178" s="39" t="str">
        <f>+N175</f>
        <v>Dulce de leche sin azucar agregada endulzado con stevia</v>
      </c>
      <c r="D178" s="40"/>
      <c r="E178" s="21" t="str">
        <f>+O175</f>
        <v>450g</v>
      </c>
      <c r="F178" s="4" t="str">
        <f>+P175</f>
        <v>Sin stock</v>
      </c>
      <c r="G178" s="16"/>
      <c r="I178" s="9" t="str">
        <f t="shared" si="36"/>
        <v/>
      </c>
      <c r="K178" s="22"/>
      <c r="L178" s="18">
        <v>11156147</v>
      </c>
      <c r="M178" s="23" t="s">
        <v>11</v>
      </c>
      <c r="N178" s="23" t="s">
        <v>168</v>
      </c>
      <c r="O178" s="23" t="s">
        <v>139</v>
      </c>
      <c r="P178" s="34" t="s">
        <v>28</v>
      </c>
    </row>
    <row r="181" spans="2:16" ht="23.25" x14ac:dyDescent="0.25">
      <c r="B181" s="45" t="str">
        <f>+$B$10</f>
        <v>PRECIOS 24 Febrero de 2026.  SUJETOS A CAMBIOS POR CONTEXTO ECONOMICO DEL PAIS .</v>
      </c>
      <c r="C181" s="46"/>
      <c r="D181" s="46"/>
      <c r="E181" s="46"/>
      <c r="F181" s="46"/>
      <c r="G181" s="46"/>
      <c r="H181" s="46"/>
      <c r="I181" s="47"/>
    </row>
    <row r="183" spans="2:16" ht="23.25" x14ac:dyDescent="0.25">
      <c r="B183" s="45" t="s">
        <v>12</v>
      </c>
      <c r="C183" s="46"/>
      <c r="D183" s="46"/>
      <c r="E183" s="46"/>
      <c r="F183" s="46"/>
      <c r="G183" s="46"/>
      <c r="H183" s="46"/>
      <c r="I183" s="47"/>
    </row>
  </sheetData>
  <protectedRanges>
    <protectedRange sqref="B16:G16" name="DATOS_1"/>
    <protectedRange sqref="B19:G19" name="DATOS_1_1"/>
  </protectedRanges>
  <autoFilter ref="A21:V178" xr:uid="{00000000-0009-0000-0000-000000000000}"/>
  <mergeCells count="152">
    <mergeCell ref="C175:D175"/>
    <mergeCell ref="C176:D176"/>
    <mergeCell ref="C177:D177"/>
    <mergeCell ref="C161:D161"/>
    <mergeCell ref="C163:D163"/>
    <mergeCell ref="C124:D124"/>
    <mergeCell ref="C131:D131"/>
    <mergeCell ref="C140:D140"/>
    <mergeCell ref="C141:D141"/>
    <mergeCell ref="C142:D142"/>
    <mergeCell ref="C143:D143"/>
    <mergeCell ref="C151:D151"/>
    <mergeCell ref="C139:D139"/>
    <mergeCell ref="C135:D135"/>
    <mergeCell ref="C136:D136"/>
    <mergeCell ref="C134:D134"/>
    <mergeCell ref="C166:D166"/>
    <mergeCell ref="C162:D162"/>
    <mergeCell ref="C174:D174"/>
    <mergeCell ref="C159:D159"/>
    <mergeCell ref="C160:D160"/>
    <mergeCell ref="C73:D73"/>
    <mergeCell ref="C104:D104"/>
    <mergeCell ref="C132:D132"/>
    <mergeCell ref="C105:D105"/>
    <mergeCell ref="C106:D106"/>
    <mergeCell ref="C118:D118"/>
    <mergeCell ref="C119:D119"/>
    <mergeCell ref="C116:D116"/>
    <mergeCell ref="C113:D113"/>
    <mergeCell ref="C114:D114"/>
    <mergeCell ref="C115:D115"/>
    <mergeCell ref="B10:I10"/>
    <mergeCell ref="C21:D21"/>
    <mergeCell ref="C22:D22"/>
    <mergeCell ref="C36:D36"/>
    <mergeCell ref="B2:I2"/>
    <mergeCell ref="F4:I8"/>
    <mergeCell ref="B12:I13"/>
    <mergeCell ref="C19:E19"/>
    <mergeCell ref="C15:E15"/>
    <mergeCell ref="C16:E16"/>
    <mergeCell ref="F15:G15"/>
    <mergeCell ref="F16:G16"/>
    <mergeCell ref="F19:G19"/>
    <mergeCell ref="C18:E18"/>
    <mergeCell ref="F18:G18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9:D39"/>
    <mergeCell ref="C40:D40"/>
    <mergeCell ref="C41:D41"/>
    <mergeCell ref="C35:D35"/>
    <mergeCell ref="C23:D23"/>
    <mergeCell ref="C33:D33"/>
    <mergeCell ref="C46:D46"/>
    <mergeCell ref="C94:D94"/>
    <mergeCell ref="C101:D101"/>
    <mergeCell ref="C34:D34"/>
    <mergeCell ref="C37:D37"/>
    <mergeCell ref="C38:D38"/>
    <mergeCell ref="C95:D95"/>
    <mergeCell ref="C96:D96"/>
    <mergeCell ref="C48:D48"/>
    <mergeCell ref="C49:D49"/>
    <mergeCell ref="C50:D50"/>
    <mergeCell ref="C51:D51"/>
    <mergeCell ref="C76:D76"/>
    <mergeCell ref="C77:D77"/>
    <mergeCell ref="C57:D57"/>
    <mergeCell ref="C61:D61"/>
    <mergeCell ref="C62:D62"/>
    <mergeCell ref="C63:D63"/>
    <mergeCell ref="C42:D42"/>
    <mergeCell ref="B181:I181"/>
    <mergeCell ref="B183:I183"/>
    <mergeCell ref="C152:D152"/>
    <mergeCell ref="C153:D153"/>
    <mergeCell ref="C154:D154"/>
    <mergeCell ref="C155:D155"/>
    <mergeCell ref="C117:D117"/>
    <mergeCell ref="C133:D133"/>
    <mergeCell ref="C129:D129"/>
    <mergeCell ref="C130:D130"/>
    <mergeCell ref="C127:D127"/>
    <mergeCell ref="C128:D128"/>
    <mergeCell ref="C125:D125"/>
    <mergeCell ref="C126:D126"/>
    <mergeCell ref="C123:D123"/>
    <mergeCell ref="C173:D173"/>
    <mergeCell ref="C120:D120"/>
    <mergeCell ref="C138:D138"/>
    <mergeCell ref="C70:D70"/>
    <mergeCell ref="C71:D71"/>
    <mergeCell ref="C78:D78"/>
    <mergeCell ref="C67:D67"/>
    <mergeCell ref="C68:D68"/>
    <mergeCell ref="C56:D56"/>
    <mergeCell ref="C64:D64"/>
    <mergeCell ref="C107:D107"/>
    <mergeCell ref="C137:D137"/>
    <mergeCell ref="C55:D55"/>
    <mergeCell ref="C65:D65"/>
    <mergeCell ref="C66:D66"/>
    <mergeCell ref="C47:D47"/>
    <mergeCell ref="C81:D81"/>
    <mergeCell ref="C69:D69"/>
    <mergeCell ref="C121:D121"/>
    <mergeCell ref="C122:D122"/>
    <mergeCell ref="C102:D102"/>
    <mergeCell ref="C103:D103"/>
    <mergeCell ref="C112:D112"/>
    <mergeCell ref="C110:D110"/>
    <mergeCell ref="C111:D111"/>
    <mergeCell ref="C109:D109"/>
    <mergeCell ref="C108:D108"/>
    <mergeCell ref="C83:D83"/>
    <mergeCell ref="C72:D72"/>
    <mergeCell ref="C85:D85"/>
    <mergeCell ref="C86:D86"/>
    <mergeCell ref="C88:D88"/>
    <mergeCell ref="C178:D178"/>
    <mergeCell ref="C164:D164"/>
    <mergeCell ref="C165:D165"/>
    <mergeCell ref="C43:D43"/>
    <mergeCell ref="C44:D44"/>
    <mergeCell ref="C45:D45"/>
    <mergeCell ref="C89:D89"/>
    <mergeCell ref="C90:D90"/>
    <mergeCell ref="C91:D91"/>
    <mergeCell ref="C92:D92"/>
    <mergeCell ref="C93:D93"/>
    <mergeCell ref="C82:D82"/>
    <mergeCell ref="C84:D84"/>
    <mergeCell ref="C87:D87"/>
    <mergeCell ref="C52:D52"/>
    <mergeCell ref="C53:D53"/>
    <mergeCell ref="C54:D54"/>
    <mergeCell ref="C58:D58"/>
    <mergeCell ref="C59:D59"/>
    <mergeCell ref="C60:D60"/>
    <mergeCell ref="C79:D79"/>
    <mergeCell ref="C80:D80"/>
    <mergeCell ref="C74:D74"/>
    <mergeCell ref="C75:D75"/>
  </mergeCells>
  <conditionalFormatting sqref="G22:G174 G178">
    <cfRule type="cellIs" dxfId="3" priority="3" operator="greaterThan">
      <formula>1</formula>
    </cfRule>
    <cfRule type="cellIs" dxfId="2" priority="4" operator="greaterThan">
      <formula>1</formula>
    </cfRule>
  </conditionalFormatting>
  <conditionalFormatting sqref="G175:G177">
    <cfRule type="cellIs" dxfId="1" priority="1" operator="greaterThan">
      <formula>1</formula>
    </cfRule>
    <cfRule type="cellIs" dxfId="0" priority="2" operator="greaterThan">
      <formula>1</formula>
    </cfRule>
  </conditionalFormatting>
  <dataValidations disablePrompts="1" count="2">
    <dataValidation type="list" allowBlank="1" showInputMessage="1" showErrorMessage="1" sqref="B19" xr:uid="{00000000-0002-0000-0000-000000000000}">
      <formula1>$L$18:$L$19</formula1>
    </dataValidation>
    <dataValidation type="whole" allowBlank="1" showInputMessage="1" showErrorMessage="1" sqref="G22:G178" xr:uid="{00000000-0002-0000-0000-000001000000}">
      <formula1>1</formula1>
      <formula2>100</formula2>
    </dataValidation>
  </dataValidations>
  <pageMargins left="0.25" right="0.25" top="0.75" bottom="0.75" header="0.3" footer="0.3"/>
  <pageSetup scale="62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La Abuela Emma</vt:lpstr>
      <vt:lpstr>'Pedido La Abuela Emma'!Área_de_impresión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Alicia Lettieri</cp:lastModifiedBy>
  <cp:lastPrinted>2024-10-01T12:36:16Z</cp:lastPrinted>
  <dcterms:created xsi:type="dcterms:W3CDTF">2020-07-16T17:36:44Z</dcterms:created>
  <dcterms:modified xsi:type="dcterms:W3CDTF">2026-03-04T12:02:15Z</dcterms:modified>
</cp:coreProperties>
</file>